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showInkAnnotation="0" autoCompressPictures="0"/>
  <mc:AlternateContent xmlns:mc="http://schemas.openxmlformats.org/markup-compatibility/2006">
    <mc:Choice Requires="x15">
      <x15ac:absPath xmlns:x15ac="http://schemas.microsoft.com/office/spreadsheetml/2010/11/ac" url="Q:\ACPC QNet\04 Measures\"/>
    </mc:Choice>
  </mc:AlternateContent>
  <bookViews>
    <workbookView xWindow="0" yWindow="0" windowWidth="24000" windowHeight="9510" tabRatio="500"/>
  </bookViews>
  <sheets>
    <sheet name="STUDY COMPREHENSIVENESS" sheetId="2" r:id="rId1"/>
  </sheet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75" i="2" l="1"/>
  <c r="D69" i="2"/>
  <c r="D65" i="2"/>
  <c r="D64" i="2"/>
  <c r="D62" i="2"/>
  <c r="D60" i="2"/>
  <c r="D57" i="2"/>
  <c r="D55" i="2"/>
  <c r="D53" i="2"/>
  <c r="D46" i="2"/>
  <c r="D44" i="2"/>
  <c r="D42" i="2"/>
  <c r="D31" i="2"/>
  <c r="D33" i="2"/>
  <c r="D36" i="2"/>
  <c r="D38" i="2"/>
  <c r="D40" i="2"/>
  <c r="D48" i="2"/>
  <c r="D50" i="2"/>
  <c r="D75" i="2"/>
  <c r="D76" i="2"/>
  <c r="D27" i="2"/>
  <c r="D14" i="2"/>
  <c r="D21" i="2"/>
  <c r="D19" i="2"/>
  <c r="D17" i="2"/>
  <c r="D10" i="2"/>
  <c r="D12" i="2"/>
  <c r="D24" i="2"/>
  <c r="D29" i="2"/>
  <c r="D67" i="2"/>
  <c r="D71" i="2"/>
  <c r="D8" i="2"/>
</calcChain>
</file>

<file path=xl/sharedStrings.xml><?xml version="1.0" encoding="utf-8"?>
<sst xmlns="http://schemas.openxmlformats.org/spreadsheetml/2006/main" count="70" uniqueCount="69">
  <si>
    <t>VENOUS CONNECTIONS</t>
  </si>
  <si>
    <t>ATRIA</t>
  </si>
  <si>
    <t>AV VALVES</t>
  </si>
  <si>
    <t>VENTRICLES</t>
  </si>
  <si>
    <t>SEMILUNAR VALVES</t>
  </si>
  <si>
    <t>VESSELS</t>
  </si>
  <si>
    <t>SITUS</t>
  </si>
  <si>
    <t>TOTAL SCORE</t>
  </si>
  <si>
    <t>% Complete</t>
  </si>
  <si>
    <t>Atrial septum evaluated by imaging and color Doppler (in at least one view) - [2]</t>
  </si>
  <si>
    <t>Cardiac position - [1]</t>
  </si>
  <si>
    <t xml:space="preserve">Imaging for qualitative RV function assessment (in at least two views) - [2] </t>
  </si>
  <si>
    <t>Branch PA’s evaluated by imaging/color Doppler/spectral Doppler (in at least one view) - [6]</t>
  </si>
  <si>
    <t>Patent ductus arteriosus excluded in at least one view - [1]</t>
  </si>
  <si>
    <t>TR jet evaluation by CW (in at least two views, if available) - [2]</t>
  </si>
  <si>
    <t>Imaging of LV function (in at least two views) - [2]</t>
  </si>
  <si>
    <r>
      <rPr>
        <u/>
        <sz val="12"/>
        <color indexed="8"/>
        <rFont val="Helvetica"/>
      </rPr>
      <t>IVC</t>
    </r>
    <r>
      <rPr>
        <sz val="12"/>
        <color indexed="8"/>
        <rFont val="Helvetica"/>
      </rPr>
      <t xml:space="preserve"> and </t>
    </r>
    <r>
      <rPr>
        <u/>
        <sz val="12"/>
        <color indexed="8"/>
        <rFont val="Helvetica"/>
      </rPr>
      <t>aorta</t>
    </r>
    <r>
      <rPr>
        <sz val="12"/>
        <color indexed="8"/>
        <rFont val="Helvetica"/>
      </rPr>
      <t xml:space="preserve"> demonstrated in relation to spine (transverse  plane) - [2]</t>
    </r>
  </si>
  <si>
    <r>
      <rPr>
        <u/>
        <sz val="12"/>
        <color indexed="8"/>
        <rFont val="Helvetica"/>
      </rPr>
      <t>IVC</t>
    </r>
    <r>
      <rPr>
        <sz val="12"/>
        <color indexed="8"/>
        <rFont val="Helvetica"/>
      </rPr>
      <t xml:space="preserve"> connection to atrium documented in at least one view - [1]</t>
    </r>
  </si>
  <si>
    <r>
      <rPr>
        <u/>
        <sz val="12"/>
        <color indexed="8"/>
        <rFont val="Helvetica"/>
      </rPr>
      <t>Liver</t>
    </r>
    <r>
      <rPr>
        <sz val="12"/>
        <color indexed="8"/>
        <rFont val="Helvetica"/>
      </rPr>
      <t xml:space="preserve"> and </t>
    </r>
    <r>
      <rPr>
        <u/>
        <sz val="12"/>
        <color indexed="8"/>
        <rFont val="Helvetica"/>
      </rPr>
      <t>stomach</t>
    </r>
    <r>
      <rPr>
        <sz val="12"/>
        <color indexed="8"/>
        <rFont val="Helvetica"/>
      </rPr>
      <t xml:space="preserve"> shown (transverse plane) - [2] </t>
    </r>
  </si>
  <si>
    <t>The liver (1 pt), and the stomach (1 pt) are viewed in the transverse plane</t>
  </si>
  <si>
    <t>The inferior vena cava (1 pt), and the aorta (1 pt) are viewed in the transverse plane</t>
  </si>
  <si>
    <r>
      <rPr>
        <u/>
        <sz val="12"/>
        <color indexed="8"/>
        <rFont val="Helvetica"/>
      </rPr>
      <t>Two</t>
    </r>
    <r>
      <rPr>
        <sz val="12"/>
        <color indexed="8"/>
        <rFont val="Helvetica"/>
      </rPr>
      <t xml:space="preserve"> left and </t>
    </r>
    <r>
      <rPr>
        <u/>
        <sz val="12"/>
        <color indexed="8"/>
        <rFont val="Helvetica"/>
      </rPr>
      <t>two</t>
    </r>
    <r>
      <rPr>
        <sz val="12"/>
        <color indexed="8"/>
        <rFont val="Helvetica"/>
      </rPr>
      <t xml:space="preserve"> right pulmonary veins evaluated by color flow imaging (CFI) - [4]</t>
    </r>
  </si>
  <si>
    <t>One point given for each pulmonary vein seen by CFI</t>
  </si>
  <si>
    <t>One point given for each of IVC and SVC seen by 2D imaging, and one point for each of IVC and SVC shown with CFI</t>
  </si>
  <si>
    <t>IVC, and SVC evaluated, 2D imaging and CFI (in at least one view) -[4]</t>
  </si>
  <si>
    <t>One point given for view of atrial septum with 2D imaging, one point given for view of atrial septum with CFI</t>
  </si>
  <si>
    <t>TR jet by CW in 2 views, 1 pt per view</t>
  </si>
  <si>
    <t>MV in short axis viewed with 2D imaging (1 pt) and CFI (1 pt)</t>
  </si>
  <si>
    <t>MV in short axis (with and without CFI) - [2]</t>
  </si>
  <si>
    <t>One point for each of 2 views of the ventricular septum with CFI</t>
  </si>
  <si>
    <t>One point for each of 2 views of the right ventricle in which function can be qualitatively assessed</t>
  </si>
  <si>
    <t>One point for each of 2 views of the left ventricle in which function can be measured</t>
  </si>
  <si>
    <t>The LVIDs measurement is clipped</t>
  </si>
  <si>
    <t>The LVIDd measurement is clipped</t>
  </si>
  <si>
    <t>Either of these is clipped: 1) IVSd thickness and LVPWd measurement or 2) LV mass calculation result</t>
  </si>
  <si>
    <t>LVOT flow evaluated by both CFI (1 pt) and spectral Doppler (1 pt)</t>
  </si>
  <si>
    <t>LV Outflow evaluated by CFI/spectral Doppler (in at least one view) - [2]</t>
  </si>
  <si>
    <t>RVOT flow evaluated by both CFI (1 pt) and spectral Doppler (1 pt)</t>
  </si>
  <si>
    <t>RV Outflow evaluated by CFI/spectral Doppler (in at least one view) - [2]</t>
  </si>
  <si>
    <t>Ventricular septum is evaluated by CFI (in at least two views) - [2]</t>
  </si>
  <si>
    <t>Two views of the pulmonary valve, each view  has three components: 2D clear enough to measure valve annulus (1 point for each of two views), CFI (1 point for each of two views), and spectral Doppler (1 point for each of two views)</t>
  </si>
  <si>
    <t>PV evaluated by imaging (adequate for measurement)/CFI/spectral Doppler (in at least two views) - [6]</t>
  </si>
  <si>
    <t>Two views of the aortic valve, each view has three components: 2D clear enough to measure valve annulus (1 point for each of two views), CFI (1 point for each of two views), and spectral Doppler (1 point for each of two views)</t>
  </si>
  <si>
    <t>Coronary arteries evaluated by imaging/CFI in parasternal short-axis - [4]</t>
  </si>
  <si>
    <t xml:space="preserve">The proximal RCA is seen by 2D imaging (1 pt) and CFI (1 pt) and the proximal LMCA is evaluated by 2D imaging (1 pt) and CFI (1 pt) </t>
  </si>
  <si>
    <t>The LPA is seen by 2D imaging (1 pt), CFI (1 pt) and spectral Doppler (1 pt) and the RPA is seen by 2D imaging (1 pt), CFI (1 pt) and spectral Doppler (1 pt)</t>
  </si>
  <si>
    <t xml:space="preserve">One point is given for each dimension measured and clipped: AoV/Ao root/Ao sinotubular junction </t>
  </si>
  <si>
    <t>The ascending aorta in SSN view is evaluated by 2D imaging (1 pt), CFI (1 pt) and spectral Doppler (1 pt)</t>
  </si>
  <si>
    <t>The direction of and branching of the first brachiocephalic vessel in SSN view is evaluated by 2D imaging (1 pt) and CFI (1 pt)</t>
  </si>
  <si>
    <t>Ao Arch evaluated by imaging/CFI/spectral Doppler in suprasternal long-axis - [3]</t>
  </si>
  <si>
    <t>The aortic arch/descending aorta in SSN view is evaluated by 2D imaging (1 pt), CFI (1 pt) and spectral Doppler (1 pt)</t>
  </si>
  <si>
    <t>The abdominal aorta as seen from subxiphoid sagittal view evaluated by CFI (1 pt) and spectral Doppler (1 pt)</t>
  </si>
  <si>
    <t>Abdominal aorta evaluated by CFI/PW spectral Doppler in subxiphoid short axis - [2]</t>
  </si>
  <si>
    <t>Score out of 1 possible point</t>
  </si>
  <si>
    <t>Points              (enter total pts)</t>
  </si>
  <si>
    <t>Case 1</t>
  </si>
  <si>
    <t>Coronary sinus visualized (in at least one view) - [1]</t>
  </si>
  <si>
    <t>Scoring Reported: 1=all parts obtained,  0= all parts not obtained, partial credit for internal lab use only</t>
  </si>
  <si>
    <t>2D clear enough to measure valve annulus (1 point), CFI (1 point), and spectral Doppler (1 point)</t>
  </si>
  <si>
    <t>MAX POSSIBLE = 30</t>
  </si>
  <si>
    <t>TV imaging (adequate for measurement)/CFI/spectral Doppler (in at least one view) - [3]</t>
  </si>
  <si>
    <t>MV imaging (adequate for measurement)/CFI/spectral Doppler (in at least one view) - [3]</t>
  </si>
  <si>
    <t>Evaluation adequate for measurement of LV end diastolic internal dimension or volume - [1]</t>
  </si>
  <si>
    <t>Evaluation adequate for measurement of LV end systolic internal dimension or volume - [1]</t>
  </si>
  <si>
    <t>Evaluation adequate for measurement of LV end diastolic septal and ventricular end diastolic wall thickness or LV mass - [1]</t>
  </si>
  <si>
    <t>AoV evaluated by imaging (adequate for measurement)/color Doppler/spectral Doppler (in at least one view) - [3]</t>
  </si>
  <si>
    <t>Evaluation adequate for measurement of AoV/Ao root/Ao sinotubular junction diameters measured in parasternal long-axis - [3]</t>
  </si>
  <si>
    <t>Ascending Ao by imaging/CFI/spectral Doppler (in at least one view) - [3]</t>
  </si>
  <si>
    <t>Ao Arch sidedness and branching evaluated by imaging/color Doppler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</si>
</sst>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2"/>
      <color theme="1"/>
      <name val="Calibri"/>
      <family val="2"/>
      <scheme val="minor"/>
    </font>
    <font>
      <sz val="12"/>
      <color indexed="8"/>
      <name val="Helvetica"/>
    </font>
    <font>
      <u/>
      <sz val="12"/>
      <color theme="10"/>
      <name val="Calibri"/>
      <family val="2"/>
      <scheme val="minor"/>
    </font>
    <font>
      <u/>
      <sz val="12"/>
      <color theme="11"/>
      <name val="Calibri"/>
      <family val="2"/>
      <scheme val="minor"/>
    </font>
    <font>
      <sz val="12"/>
      <name val="Helvetica"/>
    </font>
    <font>
      <sz val="12"/>
      <name val="Calibri"/>
      <family val="2"/>
      <scheme val="minor"/>
    </font>
    <font>
      <sz val="12"/>
      <color rgb="FFFF0000"/>
      <name val="Calibri"/>
      <family val="2"/>
      <scheme val="minor"/>
    </font>
    <font>
      <u/>
      <sz val="12"/>
      <color indexed="8"/>
      <name val="Helvetica"/>
    </font>
    <font>
      <sz val="12"/>
      <color rgb="FF000000"/>
      <name val="Calibri"/>
      <family val="2"/>
      <scheme val="minor"/>
    </font>
    <font>
      <sz val="8"/>
      <name val="Verdana"/>
      <family val="2"/>
    </font>
    <font>
      <i/>
      <sz val="12"/>
      <color theme="8" tint="-0.249977111117893"/>
      <name val="Calibri"/>
      <family val="2"/>
      <scheme val="minor"/>
    </font>
    <font>
      <i/>
      <sz val="12"/>
      <color theme="3" tint="0.39997558519241921"/>
      <name val="Calibri"/>
      <family val="2"/>
      <scheme val="minor"/>
    </font>
    <font>
      <i/>
      <sz val="12"/>
      <color theme="3" tint="0.39997558519241921"/>
      <name val="Calibri (Body)"/>
    </font>
    <font>
      <i/>
      <sz val="12"/>
      <color rgb="FF538DD5"/>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s>
  <borders count="7">
    <border>
      <left/>
      <right/>
      <top/>
      <bottom/>
      <diagonal/>
    </border>
    <border>
      <left style="medium">
        <color auto="1"/>
      </left>
      <right/>
      <top/>
      <bottom/>
      <diagonal/>
    </border>
    <border>
      <left/>
      <right/>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diagonal/>
    </border>
    <border>
      <left/>
      <right style="thin">
        <color auto="1"/>
      </right>
      <top/>
      <bottom/>
      <diagonal/>
    </border>
  </borders>
  <cellStyleXfs count="2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5">
    <xf numFmtId="0" fontId="0" fillId="0" borderId="0" xfId="0"/>
    <xf numFmtId="0" fontId="1" fillId="0" borderId="0" xfId="0" applyFont="1" applyAlignment="1">
      <alignment vertical="center"/>
    </xf>
    <xf numFmtId="0" fontId="0" fillId="0" borderId="0" xfId="0" applyAlignment="1"/>
    <xf numFmtId="0" fontId="1" fillId="0" borderId="0" xfId="0" applyFont="1" applyAlignment="1"/>
    <xf numFmtId="0" fontId="1" fillId="0" borderId="0" xfId="0" applyFont="1" applyAlignment="1">
      <alignment vertical="center" wrapText="1"/>
    </xf>
    <xf numFmtId="0" fontId="4" fillId="0" borderId="0" xfId="0" applyFont="1" applyAlignment="1"/>
    <xf numFmtId="0" fontId="5" fillId="0" borderId="0" xfId="0" applyFont="1" applyAlignment="1"/>
    <xf numFmtId="0" fontId="5" fillId="0" borderId="0" xfId="0" applyFont="1"/>
    <xf numFmtId="0" fontId="6" fillId="0" borderId="0" xfId="0" applyFont="1" applyAlignment="1"/>
    <xf numFmtId="0" fontId="0" fillId="0" borderId="0" xfId="0" applyFill="1" applyBorder="1" applyAlignment="1">
      <alignment horizontal="left" vertical="center"/>
    </xf>
    <xf numFmtId="0" fontId="0" fillId="0" borderId="0" xfId="0" applyAlignment="1">
      <alignment horizontal="left"/>
    </xf>
    <xf numFmtId="0" fontId="8" fillId="0" borderId="0" xfId="0" applyFont="1"/>
    <xf numFmtId="0" fontId="0" fillId="0" borderId="0" xfId="0" applyFill="1" applyBorder="1"/>
    <xf numFmtId="0" fontId="8" fillId="0" borderId="0" xfId="0" applyFont="1" applyFill="1" applyBorder="1"/>
    <xf numFmtId="0" fontId="5" fillId="0" borderId="0" xfId="0" applyFont="1" applyBorder="1"/>
    <xf numFmtId="0" fontId="5" fillId="0" borderId="0" xfId="0" applyFont="1" applyFill="1" applyBorder="1"/>
    <xf numFmtId="0" fontId="0" fillId="0" borderId="0" xfId="0" applyBorder="1" applyAlignment="1">
      <alignment horizontal="left" vertical="center"/>
    </xf>
    <xf numFmtId="0" fontId="8"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13" fillId="0" borderId="0" xfId="0" applyFont="1" applyAlignment="1">
      <alignment vertical="center" wrapText="1"/>
    </xf>
    <xf numFmtId="0" fontId="0" fillId="0" borderId="0" xfId="0" applyAlignment="1">
      <alignment horizontal="center"/>
    </xf>
    <xf numFmtId="0" fontId="0" fillId="0" borderId="1" xfId="0" applyBorder="1" applyAlignment="1">
      <alignment horizontal="center"/>
    </xf>
    <xf numFmtId="0" fontId="0" fillId="0" borderId="0" xfId="0" applyBorder="1" applyAlignment="1">
      <alignment horizontal="center"/>
    </xf>
    <xf numFmtId="0" fontId="5" fillId="0" borderId="1" xfId="0" applyFont="1" applyBorder="1" applyAlignment="1">
      <alignment horizontal="center"/>
    </xf>
    <xf numFmtId="0" fontId="5" fillId="0" borderId="0" xfId="0" applyFont="1" applyBorder="1" applyAlignment="1">
      <alignment horizontal="center"/>
    </xf>
    <xf numFmtId="0" fontId="0" fillId="0" borderId="3" xfId="0" applyBorder="1" applyAlignment="1">
      <alignment horizontal="center" wrapText="1"/>
    </xf>
    <xf numFmtId="0" fontId="0" fillId="0" borderId="0" xfId="0" applyBorder="1" applyAlignment="1"/>
    <xf numFmtId="0" fontId="0" fillId="0" borderId="4" xfId="0" applyBorder="1" applyAlignment="1">
      <alignment horizontal="center" wrapText="1"/>
    </xf>
    <xf numFmtId="0" fontId="0" fillId="0" borderId="5" xfId="0" applyBorder="1" applyAlignment="1">
      <alignment horizontal="center"/>
    </xf>
    <xf numFmtId="0" fontId="0" fillId="0" borderId="6" xfId="0" applyBorder="1" applyAlignment="1"/>
    <xf numFmtId="0" fontId="10" fillId="3" borderId="0" xfId="0" applyFont="1" applyFill="1" applyAlignment="1">
      <alignment horizontal="center" vertical="center"/>
    </xf>
    <xf numFmtId="0" fontId="0" fillId="2" borderId="2" xfId="0" applyFill="1" applyBorder="1" applyAlignment="1">
      <alignment horizontal="center"/>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I76"/>
  <sheetViews>
    <sheetView tabSelected="1" zoomScale="80" zoomScaleNormal="80" zoomScalePageLayoutView="125" workbookViewId="0">
      <pane xSplit="2" topLeftCell="C1" activePane="topRight" state="frozen"/>
      <selection pane="topRight" activeCell="C75" sqref="C75"/>
    </sheetView>
  </sheetViews>
  <sheetFormatPr defaultColWidth="11.125" defaultRowHeight="15.75"/>
  <cols>
    <col min="1" max="1" width="11.125" style="2"/>
    <col min="2" max="2" width="116" style="2" customWidth="1"/>
    <col min="3" max="4" width="15.375" style="23" customWidth="1"/>
    <col min="5" max="5" width="13" customWidth="1"/>
    <col min="6" max="6" width="12.125" customWidth="1"/>
    <col min="7" max="7" width="21.875" customWidth="1"/>
    <col min="8" max="8" width="12.125" customWidth="1"/>
    <col min="9" max="9" width="22.125" customWidth="1"/>
    <col min="10" max="10" width="11.125" customWidth="1"/>
    <col min="12" max="12" width="11.125" customWidth="1"/>
    <col min="42" max="42" width="13.375" customWidth="1"/>
    <col min="43" max="43" width="15" customWidth="1"/>
    <col min="44" max="44" width="13.5" customWidth="1"/>
    <col min="45" max="45" width="15.125" customWidth="1"/>
    <col min="46" max="46" width="12.125" customWidth="1"/>
    <col min="47" max="47" width="15.125" customWidth="1"/>
    <col min="49" max="49" width="20.625" customWidth="1"/>
    <col min="50" max="50" width="14.875" customWidth="1"/>
    <col min="67" max="67" width="19.625" customWidth="1"/>
    <col min="68" max="68" width="13.125" customWidth="1"/>
    <col min="69" max="69" width="13.375" customWidth="1"/>
    <col min="71" max="71" width="13.125" customWidth="1"/>
    <col min="81" max="81" width="16" customWidth="1"/>
    <col min="87" max="87" width="13.875" customWidth="1"/>
    <col min="88" max="88" width="15.875" customWidth="1"/>
    <col min="193" max="193" width="18.5" customWidth="1"/>
    <col min="194" max="194" width="16.5" customWidth="1"/>
    <col min="219" max="219" width="13.625" customWidth="1"/>
    <col min="220" max="220" width="13.375" customWidth="1"/>
    <col min="221" max="221" width="16.625" customWidth="1"/>
    <col min="222" max="222" width="17.125" customWidth="1"/>
    <col min="223" max="223" width="16.375" customWidth="1"/>
    <col min="224" max="224" width="17" customWidth="1"/>
    <col min="225" max="225" width="21.5" customWidth="1"/>
    <col min="226" max="226" width="13.375" customWidth="1"/>
    <col min="229" max="229" width="24.875" customWidth="1"/>
    <col min="230" max="230" width="22.5" customWidth="1"/>
    <col min="231" max="231" width="22.375" customWidth="1"/>
    <col min="232" max="232" width="23" customWidth="1"/>
    <col min="235" max="235" width="16.375" customWidth="1"/>
    <col min="236" max="236" width="15.125" customWidth="1"/>
    <col min="237" max="237" width="14.625" customWidth="1"/>
    <col min="238" max="238" width="15.375" customWidth="1"/>
    <col min="239" max="239" width="14.5" customWidth="1"/>
  </cols>
  <sheetData>
    <row r="1" spans="1:295" ht="16.5" thickBot="1">
      <c r="C1" s="34" t="s">
        <v>55</v>
      </c>
      <c r="D1" s="34"/>
    </row>
    <row r="2" spans="1:295" ht="31.5">
      <c r="B2" s="32"/>
      <c r="C2" s="30" t="s">
        <v>54</v>
      </c>
      <c r="D2" s="28" t="s">
        <v>53</v>
      </c>
      <c r="E2" s="10"/>
      <c r="F2" s="11"/>
      <c r="H2" s="11"/>
      <c r="J2" s="11"/>
      <c r="N2" s="11"/>
      <c r="P2" s="11"/>
      <c r="R2" s="11"/>
      <c r="T2" s="11"/>
      <c r="V2" s="11"/>
      <c r="X2" s="11"/>
      <c r="Z2" s="11"/>
      <c r="AB2" s="11"/>
      <c r="AD2" s="11"/>
      <c r="AF2" s="11"/>
      <c r="AH2" s="11"/>
      <c r="AJ2" s="11"/>
      <c r="AL2" s="11"/>
      <c r="AN2" s="11"/>
      <c r="AP2" s="11"/>
      <c r="AR2" s="11"/>
      <c r="AT2" s="11"/>
      <c r="AU2" s="12"/>
      <c r="AV2" s="13"/>
      <c r="AW2" s="12"/>
      <c r="AX2" s="11"/>
      <c r="AZ2" s="11"/>
      <c r="BB2" s="11"/>
      <c r="BD2" s="11"/>
      <c r="BE2" s="12"/>
      <c r="BF2" s="13"/>
      <c r="BG2" s="12"/>
      <c r="BH2" s="13"/>
      <c r="BJ2" s="13"/>
      <c r="BL2" s="13"/>
      <c r="BN2" s="13"/>
      <c r="BP2" s="13"/>
      <c r="BR2" s="13"/>
      <c r="BT2" s="13"/>
      <c r="BV2" s="13"/>
      <c r="BX2" s="13"/>
      <c r="BZ2" s="13"/>
      <c r="CB2" s="13"/>
      <c r="CD2" s="13"/>
      <c r="CF2" s="13"/>
      <c r="CH2" s="13"/>
      <c r="CJ2" s="13"/>
      <c r="CL2" s="13"/>
      <c r="CN2" s="13"/>
      <c r="CP2" s="13"/>
      <c r="CR2" s="13"/>
      <c r="CT2" s="13"/>
      <c r="CV2" s="13"/>
      <c r="CX2" s="13"/>
      <c r="CY2" s="16"/>
      <c r="DA2" s="16"/>
      <c r="DC2" s="16"/>
      <c r="DE2" s="16"/>
      <c r="DG2" s="16"/>
      <c r="DI2" s="16"/>
      <c r="DK2" s="16"/>
      <c r="DM2" s="16"/>
      <c r="DO2" s="16"/>
      <c r="DQ2" s="16"/>
      <c r="DS2" s="16"/>
      <c r="DU2" s="16"/>
      <c r="DW2" s="16"/>
      <c r="DY2" s="16"/>
      <c r="EA2" s="16"/>
      <c r="EC2" s="16"/>
      <c r="EE2" s="16"/>
      <c r="EG2" s="16"/>
      <c r="EI2" s="16"/>
      <c r="EK2" s="16"/>
      <c r="EM2" s="16"/>
      <c r="EO2" s="16"/>
      <c r="EQ2" s="16"/>
      <c r="ES2" s="16"/>
      <c r="EU2" s="9"/>
      <c r="EW2" s="9"/>
      <c r="EY2" s="9"/>
      <c r="FA2" s="9"/>
      <c r="FC2" s="9"/>
      <c r="FE2" s="17"/>
      <c r="FG2" s="9"/>
      <c r="FI2" s="9"/>
      <c r="FK2" s="9"/>
      <c r="FM2" s="9"/>
      <c r="FO2" s="9"/>
      <c r="FQ2" s="9"/>
      <c r="FS2" s="9"/>
      <c r="FU2" s="9"/>
      <c r="FW2" s="9"/>
      <c r="FY2" s="9"/>
      <c r="GA2" s="9"/>
      <c r="GC2" s="9"/>
      <c r="GE2" s="9"/>
      <c r="GG2" s="9"/>
      <c r="GI2" s="9"/>
      <c r="GK2" s="9"/>
      <c r="GM2" s="9"/>
      <c r="GO2" s="9"/>
      <c r="GQ2" s="9"/>
      <c r="GS2" s="9"/>
      <c r="GU2" s="9"/>
      <c r="GW2" s="9"/>
      <c r="GY2" s="9"/>
      <c r="HA2" s="9"/>
      <c r="HC2" s="9"/>
      <c r="HE2" s="9"/>
      <c r="HG2" s="9"/>
      <c r="HI2" s="9"/>
      <c r="HK2" s="9"/>
      <c r="HM2" s="9"/>
      <c r="HO2" s="9"/>
      <c r="HQ2" s="9"/>
      <c r="HS2" s="9"/>
      <c r="HU2" s="9"/>
      <c r="HW2" s="9"/>
      <c r="HY2" s="9"/>
      <c r="IA2" s="9"/>
      <c r="IC2" s="9"/>
      <c r="IE2" s="9"/>
      <c r="IG2" s="9"/>
      <c r="II2" s="9"/>
      <c r="IK2" s="9"/>
      <c r="IM2" s="9"/>
      <c r="IO2" s="9"/>
      <c r="IQ2" s="9"/>
      <c r="IS2" s="9"/>
      <c r="IU2" s="9"/>
      <c r="IW2" s="9"/>
      <c r="IY2" s="9"/>
      <c r="JA2" s="9"/>
      <c r="JC2" s="9"/>
      <c r="JE2" s="9"/>
      <c r="JG2" s="9"/>
      <c r="JI2" s="9"/>
      <c r="JK2" s="9"/>
      <c r="JM2" s="9"/>
      <c r="JO2" s="9"/>
      <c r="JQ2" s="9"/>
      <c r="JS2" s="9"/>
      <c r="JU2" s="9"/>
      <c r="JW2" s="9"/>
      <c r="JY2" s="9"/>
      <c r="KA2" s="9"/>
      <c r="KC2" s="9"/>
      <c r="KE2" s="9"/>
      <c r="KG2" s="9"/>
      <c r="KI2" s="9"/>
    </row>
    <row r="3" spans="1:295">
      <c r="B3" s="29"/>
      <c r="C3" s="31"/>
      <c r="D3" s="25"/>
    </row>
    <row r="4" spans="1:295">
      <c r="A4" s="8" t="s">
        <v>57</v>
      </c>
      <c r="C4" s="24"/>
      <c r="D4" s="25"/>
    </row>
    <row r="5" spans="1:295">
      <c r="A5" s="8"/>
      <c r="C5" s="24"/>
      <c r="D5" s="25"/>
    </row>
    <row r="6" spans="1:295">
      <c r="A6" s="8"/>
      <c r="C6" s="24"/>
      <c r="D6" s="25"/>
    </row>
    <row r="7" spans="1:295" s="7" customFormat="1">
      <c r="A7" s="5" t="s">
        <v>6</v>
      </c>
      <c r="B7" s="6"/>
      <c r="C7" s="26"/>
      <c r="D7" s="27"/>
      <c r="BE7" s="15"/>
      <c r="BF7" s="15"/>
      <c r="BG7" s="15"/>
      <c r="BH7" s="15"/>
      <c r="CC7" s="14"/>
    </row>
    <row r="8" spans="1:295">
      <c r="A8" s="1">
        <v>1</v>
      </c>
      <c r="B8" s="1" t="s">
        <v>18</v>
      </c>
      <c r="C8" s="24">
        <v>2</v>
      </c>
      <c r="D8" s="25">
        <f>IF(C8=2,1,0)</f>
        <v>1</v>
      </c>
    </row>
    <row r="9" spans="1:295">
      <c r="A9" s="1"/>
      <c r="B9" s="18" t="s">
        <v>19</v>
      </c>
      <c r="C9" s="24"/>
      <c r="D9" s="25"/>
    </row>
    <row r="10" spans="1:295">
      <c r="A10" s="1">
        <v>2</v>
      </c>
      <c r="B10" s="1" t="s">
        <v>10</v>
      </c>
      <c r="C10" s="24">
        <v>1</v>
      </c>
      <c r="D10" s="25">
        <f>IF(C10=1,1,0)</f>
        <v>1</v>
      </c>
    </row>
    <row r="11" spans="1:295">
      <c r="A11" s="1"/>
      <c r="B11" s="1"/>
      <c r="C11" s="24"/>
      <c r="D11" s="25"/>
    </row>
    <row r="12" spans="1:295">
      <c r="A12" s="1">
        <v>3</v>
      </c>
      <c r="B12" s="1" t="s">
        <v>16</v>
      </c>
      <c r="C12" s="24">
        <v>2</v>
      </c>
      <c r="D12" s="25">
        <f t="shared" ref="D12:D71" si="0">IF(C12=2,1,0)</f>
        <v>1</v>
      </c>
    </row>
    <row r="13" spans="1:295">
      <c r="A13" s="1"/>
      <c r="B13" s="18" t="s">
        <v>20</v>
      </c>
      <c r="C13" s="24"/>
      <c r="D13" s="25"/>
    </row>
    <row r="14" spans="1:295">
      <c r="A14" s="1">
        <v>4</v>
      </c>
      <c r="B14" s="1" t="s">
        <v>17</v>
      </c>
      <c r="C14" s="24">
        <v>1</v>
      </c>
      <c r="D14" s="25">
        <f>IF(C14=1,1,0)</f>
        <v>1</v>
      </c>
    </row>
    <row r="15" spans="1:295">
      <c r="A15" s="1"/>
      <c r="B15" s="1"/>
      <c r="C15" s="24"/>
      <c r="D15" s="25"/>
    </row>
    <row r="16" spans="1:295">
      <c r="A16" s="1" t="s">
        <v>0</v>
      </c>
      <c r="C16" s="24"/>
      <c r="D16" s="25"/>
    </row>
    <row r="17" spans="1:4">
      <c r="A17" s="1">
        <v>5</v>
      </c>
      <c r="B17" s="1" t="s">
        <v>21</v>
      </c>
      <c r="C17" s="24">
        <v>4</v>
      </c>
      <c r="D17" s="25">
        <f>IF(C17=4,1,0)</f>
        <v>1</v>
      </c>
    </row>
    <row r="18" spans="1:4">
      <c r="A18" s="1"/>
      <c r="B18" s="19" t="s">
        <v>22</v>
      </c>
      <c r="C18" s="24"/>
      <c r="D18" s="25"/>
    </row>
    <row r="19" spans="1:4">
      <c r="A19" s="1">
        <v>6</v>
      </c>
      <c r="B19" s="1" t="s">
        <v>24</v>
      </c>
      <c r="C19" s="24">
        <v>4</v>
      </c>
      <c r="D19" s="25">
        <f>IF(C19=4,1,0)</f>
        <v>1</v>
      </c>
    </row>
    <row r="20" spans="1:4">
      <c r="A20" s="1"/>
      <c r="B20" s="19" t="s">
        <v>23</v>
      </c>
      <c r="C20" s="24"/>
      <c r="D20" s="25"/>
    </row>
    <row r="21" spans="1:4">
      <c r="A21" s="3">
        <v>7</v>
      </c>
      <c r="B21" s="3" t="s">
        <v>56</v>
      </c>
      <c r="C21" s="24">
        <v>1</v>
      </c>
      <c r="D21" s="25">
        <f>IF(C21=1,1,0)</f>
        <v>1</v>
      </c>
    </row>
    <row r="22" spans="1:4">
      <c r="A22" s="3"/>
      <c r="B22" s="19"/>
      <c r="C22" s="24"/>
      <c r="D22" s="25"/>
    </row>
    <row r="23" spans="1:4">
      <c r="A23" s="1" t="s">
        <v>1</v>
      </c>
      <c r="C23" s="24"/>
      <c r="D23" s="25"/>
    </row>
    <row r="24" spans="1:4">
      <c r="A24" s="1">
        <v>8</v>
      </c>
      <c r="B24" s="1" t="s">
        <v>9</v>
      </c>
      <c r="C24" s="24">
        <v>2</v>
      </c>
      <c r="D24" s="25">
        <f t="shared" si="0"/>
        <v>1</v>
      </c>
    </row>
    <row r="25" spans="1:4">
      <c r="B25" s="19" t="s">
        <v>25</v>
      </c>
      <c r="C25" s="24"/>
      <c r="D25" s="25"/>
    </row>
    <row r="26" spans="1:4">
      <c r="A26" s="1" t="s">
        <v>2</v>
      </c>
      <c r="C26" s="24"/>
      <c r="D26" s="25"/>
    </row>
    <row r="27" spans="1:4">
      <c r="A27" s="1">
        <v>9</v>
      </c>
      <c r="B27" s="1" t="s">
        <v>60</v>
      </c>
      <c r="C27" s="24">
        <v>3</v>
      </c>
      <c r="D27" s="25">
        <f>IF(C27=3,1,0)</f>
        <v>1</v>
      </c>
    </row>
    <row r="28" spans="1:4">
      <c r="A28" s="1"/>
      <c r="B28" s="20" t="s">
        <v>58</v>
      </c>
      <c r="C28" s="24"/>
      <c r="D28" s="25"/>
    </row>
    <row r="29" spans="1:4">
      <c r="A29" s="1">
        <v>10</v>
      </c>
      <c r="B29" s="1" t="s">
        <v>14</v>
      </c>
      <c r="C29" s="24">
        <v>2</v>
      </c>
      <c r="D29" s="25">
        <f t="shared" si="0"/>
        <v>1</v>
      </c>
    </row>
    <row r="30" spans="1:4">
      <c r="A30" s="1"/>
      <c r="B30" s="19" t="s">
        <v>26</v>
      </c>
      <c r="C30" s="24"/>
      <c r="D30" s="25"/>
    </row>
    <row r="31" spans="1:4">
      <c r="A31" s="1">
        <v>11</v>
      </c>
      <c r="B31" s="1" t="s">
        <v>61</v>
      </c>
      <c r="C31" s="24">
        <v>3</v>
      </c>
      <c r="D31" s="25">
        <f>IF(C31=3,1,0)</f>
        <v>1</v>
      </c>
    </row>
    <row r="32" spans="1:4">
      <c r="A32" s="1"/>
      <c r="B32" s="20" t="s">
        <v>58</v>
      </c>
      <c r="C32" s="24"/>
      <c r="D32" s="25"/>
    </row>
    <row r="33" spans="1:4">
      <c r="A33" s="1">
        <v>12</v>
      </c>
      <c r="B33" s="1" t="s">
        <v>28</v>
      </c>
      <c r="C33" s="24">
        <v>2</v>
      </c>
      <c r="D33" s="25">
        <f t="shared" si="0"/>
        <v>1</v>
      </c>
    </row>
    <row r="34" spans="1:4">
      <c r="A34" s="1"/>
      <c r="B34" s="19" t="s">
        <v>27</v>
      </c>
      <c r="C34" s="24"/>
      <c r="D34" s="25"/>
    </row>
    <row r="35" spans="1:4">
      <c r="A35" s="1" t="s">
        <v>3</v>
      </c>
      <c r="B35" s="1"/>
      <c r="C35" s="24"/>
      <c r="D35" s="25"/>
    </row>
    <row r="36" spans="1:4">
      <c r="A36" s="4">
        <v>13</v>
      </c>
      <c r="B36" s="1" t="s">
        <v>39</v>
      </c>
      <c r="C36" s="24">
        <v>2</v>
      </c>
      <c r="D36" s="25">
        <f t="shared" si="0"/>
        <v>1</v>
      </c>
    </row>
    <row r="37" spans="1:4">
      <c r="A37" s="4"/>
      <c r="B37" s="19" t="s">
        <v>29</v>
      </c>
      <c r="C37" s="24"/>
      <c r="D37" s="25"/>
    </row>
    <row r="38" spans="1:4">
      <c r="A38" s="1">
        <v>14</v>
      </c>
      <c r="B38" s="1" t="s">
        <v>11</v>
      </c>
      <c r="C38" s="24">
        <v>2</v>
      </c>
      <c r="D38" s="25">
        <f t="shared" si="0"/>
        <v>1</v>
      </c>
    </row>
    <row r="39" spans="1:4">
      <c r="A39" s="1"/>
      <c r="B39" s="19" t="s">
        <v>30</v>
      </c>
      <c r="C39" s="24"/>
      <c r="D39" s="25"/>
    </row>
    <row r="40" spans="1:4">
      <c r="A40" s="1">
        <v>15</v>
      </c>
      <c r="B40" s="1" t="s">
        <v>15</v>
      </c>
      <c r="C40" s="24">
        <v>2</v>
      </c>
      <c r="D40" s="25">
        <f t="shared" si="0"/>
        <v>1</v>
      </c>
    </row>
    <row r="41" spans="1:4">
      <c r="A41" s="1"/>
      <c r="B41" s="19" t="s">
        <v>31</v>
      </c>
      <c r="C41" s="24"/>
      <c r="D41" s="25"/>
    </row>
    <row r="42" spans="1:4">
      <c r="A42" s="1">
        <v>16</v>
      </c>
      <c r="B42" s="1" t="s">
        <v>62</v>
      </c>
      <c r="C42" s="24">
        <v>1</v>
      </c>
      <c r="D42" s="25">
        <f>IF(C42=1,1,0)</f>
        <v>1</v>
      </c>
    </row>
    <row r="43" spans="1:4">
      <c r="A43" s="1"/>
      <c r="B43" s="21" t="s">
        <v>33</v>
      </c>
      <c r="C43" s="24"/>
      <c r="D43" s="25"/>
    </row>
    <row r="44" spans="1:4">
      <c r="A44" s="1">
        <v>17</v>
      </c>
      <c r="B44" s="1" t="s">
        <v>63</v>
      </c>
      <c r="C44" s="24">
        <v>1</v>
      </c>
      <c r="D44" s="25">
        <f>IF(C44=1,1,0)</f>
        <v>1</v>
      </c>
    </row>
    <row r="45" spans="1:4">
      <c r="A45" s="1"/>
      <c r="B45" s="21" t="s">
        <v>32</v>
      </c>
      <c r="C45" s="24"/>
      <c r="D45" s="25"/>
    </row>
    <row r="46" spans="1:4">
      <c r="A46" s="1">
        <v>18</v>
      </c>
      <c r="B46" s="1" t="s">
        <v>64</v>
      </c>
      <c r="C46" s="24">
        <v>1</v>
      </c>
      <c r="D46" s="25">
        <f>IF(C46=1,1,0)</f>
        <v>1</v>
      </c>
    </row>
    <row r="47" spans="1:4">
      <c r="A47" s="1"/>
      <c r="B47" s="21" t="s">
        <v>34</v>
      </c>
      <c r="C47" s="24"/>
      <c r="D47" s="25"/>
    </row>
    <row r="48" spans="1:4">
      <c r="A48" s="1">
        <v>19</v>
      </c>
      <c r="B48" s="1" t="s">
        <v>36</v>
      </c>
      <c r="C48" s="24">
        <v>2</v>
      </c>
      <c r="D48" s="25">
        <f t="shared" si="0"/>
        <v>1</v>
      </c>
    </row>
    <row r="49" spans="1:4">
      <c r="A49" s="1"/>
      <c r="B49" s="19" t="s">
        <v>35</v>
      </c>
      <c r="C49" s="24"/>
      <c r="D49" s="25"/>
    </row>
    <row r="50" spans="1:4">
      <c r="A50" s="1">
        <v>20</v>
      </c>
      <c r="B50" s="1" t="s">
        <v>38</v>
      </c>
      <c r="C50" s="24">
        <v>2</v>
      </c>
      <c r="D50" s="25">
        <f t="shared" si="0"/>
        <v>1</v>
      </c>
    </row>
    <row r="51" spans="1:4">
      <c r="A51" s="1"/>
      <c r="B51" s="19" t="s">
        <v>37</v>
      </c>
      <c r="C51" s="24"/>
      <c r="D51" s="25"/>
    </row>
    <row r="52" spans="1:4">
      <c r="A52" s="1" t="s">
        <v>4</v>
      </c>
      <c r="C52" s="24"/>
      <c r="D52" s="25"/>
    </row>
    <row r="53" spans="1:4">
      <c r="A53" s="1">
        <v>21</v>
      </c>
      <c r="B53" s="1" t="s">
        <v>41</v>
      </c>
      <c r="C53" s="24">
        <v>6</v>
      </c>
      <c r="D53" s="25">
        <f>IF(C53=6,1,0)</f>
        <v>1</v>
      </c>
    </row>
    <row r="54" spans="1:4" ht="31.5">
      <c r="A54" s="1"/>
      <c r="B54" s="20" t="s">
        <v>40</v>
      </c>
      <c r="C54" s="24"/>
      <c r="D54" s="25"/>
    </row>
    <row r="55" spans="1:4">
      <c r="A55" s="1">
        <v>22</v>
      </c>
      <c r="B55" s="1" t="s">
        <v>65</v>
      </c>
      <c r="C55" s="24">
        <v>3</v>
      </c>
      <c r="D55" s="25">
        <f>IF(C55=3,1,0)</f>
        <v>1</v>
      </c>
    </row>
    <row r="56" spans="1:4" ht="31.5">
      <c r="A56" s="1"/>
      <c r="B56" s="22" t="s">
        <v>42</v>
      </c>
      <c r="C56" s="24"/>
      <c r="D56" s="25"/>
    </row>
    <row r="57" spans="1:4">
      <c r="A57" s="1">
        <v>23</v>
      </c>
      <c r="B57" s="1" t="s">
        <v>43</v>
      </c>
      <c r="C57" s="24">
        <v>4</v>
      </c>
      <c r="D57" s="25">
        <f>IF(C57=4,1,0)</f>
        <v>1</v>
      </c>
    </row>
    <row r="58" spans="1:4">
      <c r="A58" s="1"/>
      <c r="B58" s="20" t="s">
        <v>44</v>
      </c>
      <c r="C58" s="24"/>
      <c r="D58" s="25"/>
    </row>
    <row r="59" spans="1:4">
      <c r="A59" s="1" t="s">
        <v>5</v>
      </c>
      <c r="C59" s="24"/>
      <c r="D59" s="25"/>
    </row>
    <row r="60" spans="1:4">
      <c r="A60" s="1">
        <v>24</v>
      </c>
      <c r="B60" s="1" t="s">
        <v>66</v>
      </c>
      <c r="C60" s="24">
        <v>3</v>
      </c>
      <c r="D60" s="25">
        <f>IF(C60=3,1,0)</f>
        <v>1</v>
      </c>
    </row>
    <row r="61" spans="1:4">
      <c r="A61" s="1"/>
      <c r="B61" s="21" t="s">
        <v>46</v>
      </c>
      <c r="C61" s="24"/>
      <c r="D61" s="25"/>
    </row>
    <row r="62" spans="1:4">
      <c r="A62" s="1">
        <v>25</v>
      </c>
      <c r="B62" s="1" t="s">
        <v>12</v>
      </c>
      <c r="C62" s="24">
        <v>6</v>
      </c>
      <c r="D62" s="25">
        <f>IF(C62=6,1,0)</f>
        <v>1</v>
      </c>
    </row>
    <row r="63" spans="1:4" ht="31.5">
      <c r="A63" s="1"/>
      <c r="B63" s="22" t="s">
        <v>45</v>
      </c>
      <c r="C63" s="24"/>
      <c r="D63" s="25"/>
    </row>
    <row r="64" spans="1:4">
      <c r="A64" s="1">
        <v>26</v>
      </c>
      <c r="B64" s="1" t="s">
        <v>13</v>
      </c>
      <c r="C64" s="24">
        <v>1</v>
      </c>
      <c r="D64" s="25">
        <f>IF(C64=1,1,0)</f>
        <v>1</v>
      </c>
    </row>
    <row r="65" spans="1:4">
      <c r="A65" s="1">
        <v>27</v>
      </c>
      <c r="B65" s="1" t="s">
        <v>67</v>
      </c>
      <c r="C65" s="24">
        <v>3</v>
      </c>
      <c r="D65" s="25">
        <f>IF(C65=3,1,0)</f>
        <v>1</v>
      </c>
    </row>
    <row r="66" spans="1:4">
      <c r="A66" s="1"/>
      <c r="B66" s="19" t="s">
        <v>47</v>
      </c>
      <c r="C66" s="24"/>
      <c r="D66" s="25"/>
    </row>
    <row r="67" spans="1:4">
      <c r="A67" s="1">
        <v>28</v>
      </c>
      <c r="B67" s="1" t="s">
        <v>68</v>
      </c>
      <c r="C67" s="24">
        <v>2</v>
      </c>
      <c r="D67" s="25">
        <f t="shared" si="0"/>
        <v>1</v>
      </c>
    </row>
    <row r="68" spans="1:4">
      <c r="A68" s="1"/>
      <c r="B68" s="19" t="s">
        <v>48</v>
      </c>
      <c r="C68" s="24"/>
      <c r="D68" s="25"/>
    </row>
    <row r="69" spans="1:4">
      <c r="A69" s="1">
        <v>29</v>
      </c>
      <c r="B69" s="1" t="s">
        <v>49</v>
      </c>
      <c r="C69" s="24">
        <v>3</v>
      </c>
      <c r="D69" s="25">
        <f>IF(C69=3,1,0)</f>
        <v>1</v>
      </c>
    </row>
    <row r="70" spans="1:4">
      <c r="A70" s="1"/>
      <c r="B70" s="19" t="s">
        <v>50</v>
      </c>
      <c r="C70" s="24"/>
      <c r="D70" s="25"/>
    </row>
    <row r="71" spans="1:4">
      <c r="A71" s="1">
        <v>30</v>
      </c>
      <c r="B71" s="1" t="s">
        <v>52</v>
      </c>
      <c r="C71" s="24">
        <v>2</v>
      </c>
      <c r="D71" s="25">
        <f t="shared" si="0"/>
        <v>1</v>
      </c>
    </row>
    <row r="72" spans="1:4">
      <c r="B72" s="19" t="s">
        <v>51</v>
      </c>
      <c r="C72" s="24"/>
      <c r="D72" s="25"/>
    </row>
    <row r="73" spans="1:4">
      <c r="A73" s="1"/>
      <c r="B73" s="1"/>
    </row>
    <row r="74" spans="1:4">
      <c r="A74" s="1" t="s">
        <v>59</v>
      </c>
      <c r="B74" s="1"/>
    </row>
    <row r="75" spans="1:4">
      <c r="A75" s="1" t="s">
        <v>7</v>
      </c>
      <c r="C75" s="23">
        <f>SUM(C8:C72)</f>
        <v>73</v>
      </c>
      <c r="D75" s="23">
        <f>SUM(D8:D72)</f>
        <v>30</v>
      </c>
    </row>
    <row r="76" spans="1:4">
      <c r="A76" s="1" t="s">
        <v>8</v>
      </c>
      <c r="D76" s="33">
        <f>D75/(30)*100</f>
        <v>100</v>
      </c>
    </row>
  </sheetData>
  <mergeCells count="1">
    <mergeCell ref="C1:D1"/>
  </mergeCells>
  <phoneticPr fontId="9" type="noConversion"/>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STUDY COMPREHENSIVENESS</vt:lpstr>
    </vt:vector>
  </TitlesOfParts>
  <Company>Stanford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Tacy</dc:creator>
  <cp:lastModifiedBy>Clara Fitzgerald</cp:lastModifiedBy>
  <dcterms:created xsi:type="dcterms:W3CDTF">2015-06-03T19:41:26Z</dcterms:created>
  <dcterms:modified xsi:type="dcterms:W3CDTF">2018-06-08T14:51:40Z</dcterms:modified>
</cp:coreProperties>
</file>