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329"/>
  <workbookPr showInkAnnotation="0" autoCompressPictures="0"/>
  <mc:AlternateContent xmlns:mc="http://schemas.openxmlformats.org/markup-compatibility/2006">
    <mc:Choice Requires="x15">
      <x15ac:absPath xmlns:x15ac="http://schemas.microsoft.com/office/spreadsheetml/2010/11/ac" url="Q:\ACPC QNet\04 Measures\02 Measure Specifications\Non Invasive Metrics\Non Invasive Pilot Project Plan\"/>
    </mc:Choice>
  </mc:AlternateContent>
  <bookViews>
    <workbookView xWindow="0" yWindow="0" windowWidth="28800" windowHeight="12795" tabRatio="500"/>
  </bookViews>
  <sheets>
    <sheet name="STUDY COMPREHENSIVENESS" sheetId="2" r:id="rId1"/>
    <sheet name="Image Quality" sheetId="3" r:id="rId2"/>
  </sheets>
  <calcPr calcId="171027"/>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D32" i="3" l="1"/>
  <c r="D76" i="2"/>
  <c r="D8" i="2" l="1"/>
  <c r="D10" i="2"/>
  <c r="D12" i="2"/>
  <c r="D14" i="2"/>
  <c r="D17" i="2"/>
  <c r="D19" i="2"/>
  <c r="D21" i="2"/>
  <c r="D24" i="2"/>
  <c r="D27" i="2"/>
  <c r="D29" i="2"/>
  <c r="D31" i="2"/>
  <c r="D33" i="2"/>
  <c r="D36" i="2"/>
  <c r="D38" i="2"/>
  <c r="D40" i="2"/>
  <c r="D42" i="2"/>
  <c r="D44" i="2"/>
  <c r="D48" i="2"/>
  <c r="D50" i="2"/>
  <c r="D53" i="2"/>
  <c r="D55" i="2"/>
  <c r="D60" i="2"/>
  <c r="D62" i="2"/>
  <c r="D64" i="2"/>
  <c r="D65" i="2"/>
  <c r="D67" i="2"/>
  <c r="D69" i="2"/>
  <c r="D71" i="2"/>
  <c r="E75" i="2"/>
  <c r="H31" i="3"/>
  <c r="I31" i="3"/>
  <c r="F31" i="3"/>
  <c r="G31" i="3"/>
  <c r="E31" i="3"/>
  <c r="D31" i="3"/>
  <c r="D75" i="2" l="1"/>
  <c r="F32" i="3"/>
  <c r="H32" i="3"/>
</calcChain>
</file>

<file path=xl/sharedStrings.xml><?xml version="1.0" encoding="utf-8"?>
<sst xmlns="http://schemas.openxmlformats.org/spreadsheetml/2006/main" count="116" uniqueCount="103">
  <si>
    <t xml:space="preserve">Gain setting appropriate.  IDEAL: The Doppler gain setting is appropriate when SDD clips demonstrate full and clearly visible Doppler signals, spectral envelopes are full, and Doppler patterns are discernible.  NEEDS IMPROVEMENT: The Doppler gain setting is inappropriate when SDD clips show one of the following: 1) significant background noise, impairing ability to discern spectral envelope, 2) overgain resulting in display of overlying flow signals that impair ability to assess Doppler pattern (PW), or 3) inadequate gain likely leading to dropout of signal in the spectral envelope.  </t>
  </si>
  <si>
    <r>
      <t xml:space="preserve">Gain level appropriate </t>
    </r>
    <r>
      <rPr>
        <i/>
        <sz val="12"/>
        <color indexed="8"/>
        <rFont val="Helvetica"/>
      </rPr>
      <t xml:space="preserve">(Impacted by imaging frequency, gain settings).  </t>
    </r>
    <r>
      <rPr>
        <sz val="12"/>
        <color indexed="8"/>
        <rFont val="Helvetica"/>
      </rPr>
      <t>IDEAL: When the gain level is appropriate, CFI clips display ideal color density and fill-in over structure being interrogated.  NEEDS IMPROVEMENT: When the gain level is not appropriate, CFI clips display 1) no color visible at all, or 2) color covers entire sector, or 3) visualization of anatomy is obscured by color, or 4) there is excessive color noise/specke, or 5) the CFI is not diagnostic.</t>
    </r>
  </si>
  <si>
    <t>VENOUS CONNECTIONS</t>
  </si>
  <si>
    <t>ATRIA</t>
  </si>
  <si>
    <t>AV VALVES</t>
  </si>
  <si>
    <t>VENTRICLES</t>
  </si>
  <si>
    <t>SEMILUNAR VALVES</t>
  </si>
  <si>
    <t>VESSELS</t>
  </si>
  <si>
    <t>2D Imaging</t>
  </si>
  <si>
    <t>Date of Echo</t>
  </si>
  <si>
    <t>SITUS</t>
  </si>
  <si>
    <t>EXAMPLE</t>
  </si>
  <si>
    <t>(DONE TOGETHER)</t>
  </si>
  <si>
    <t>TOTAL SCORE</t>
  </si>
  <si>
    <t>Scoring: 1=all parts obtained, partial credit=some parts obtained, 0=not obtained</t>
  </si>
  <si>
    <t>N/A</t>
  </si>
  <si>
    <t>% Complete</t>
  </si>
  <si>
    <t>Scoring: 2=Agree, 1=Somewhat Agree, 0=Disagree</t>
  </si>
  <si>
    <t>MAX POSSIBLE = 23</t>
  </si>
  <si>
    <r>
      <t xml:space="preserve">Image Orientation: For this category only, </t>
    </r>
    <r>
      <rPr>
        <u/>
        <sz val="12"/>
        <color indexed="8"/>
        <rFont val="Helvetica"/>
      </rPr>
      <t>ANY</t>
    </r>
    <r>
      <rPr>
        <sz val="12"/>
        <color indexed="8"/>
        <rFont val="Helvetica"/>
      </rPr>
      <t xml:space="preserve"> image collected can meet standards</t>
    </r>
  </si>
  <si>
    <r>
      <t xml:space="preserve">Brightness level appropriate </t>
    </r>
    <r>
      <rPr>
        <i/>
        <sz val="12"/>
        <color indexed="8"/>
        <rFont val="Helvetica"/>
      </rPr>
      <t xml:space="preserve">(Impacted primarily by gain, time gain compensation, dynamic range).  </t>
    </r>
    <r>
      <rPr>
        <sz val="12"/>
        <color indexed="8"/>
        <rFont val="Helvetica"/>
      </rPr>
      <t>IDEAL: Appropriate brightness involves retention of pixel independence on 2D imaging, resulting in preserved spatial resolution.  The pericardium is visible, but its brightness does not bleed into the endocardium.  The ventricular cavity is easily defined, and the border of the ventricular cavity with the endocardium is clearly visible from base to apex.  The endovascular spaces (coronary arteries, pulmonary veins, aortic arch) are easily defined, and the endovascular border with the vascular wall is clearly visible.  NEEDS IMPROVEMENT: When brightness is not appropriate, 2D clips show an image that 1) is so dark that certain elements of the anatomy are not visible, or 2) is so bright that pixels lack spatial clarity and spread to adjacent areas, or 3) involves background noise that impedes image detail such as endocardial surface delineation).</t>
    </r>
  </si>
  <si>
    <r>
      <t xml:space="preserve">Balanced penetration: resolution </t>
    </r>
    <r>
      <rPr>
        <i/>
        <sz val="12"/>
        <color indexed="8"/>
        <rFont val="Helvetica"/>
      </rPr>
      <t xml:space="preserve">(Impacted primarily by imaging frequency).  </t>
    </r>
    <r>
      <rPr>
        <sz val="12"/>
        <color indexed="8"/>
        <rFont val="Helvetica"/>
      </rPr>
      <t>IDEAL: Balanced penetration: resolution preserves good differentiation between the blood pool and endocardium and the region of interest is visible without loss of information at greater depth.  Transducer and imaging modality selection results in maximal image resolution possible for given depth of imaging.  NEEDS IMPROVEMENT: When penetration and resolution are not balanced, 2D images show 1) insufficiency penetration, with loss of image at greater depths (within area of interest), or 2) image resolution is very poor for a given depth of imaging or for the size of the structure of interest, or 3) inappropriate use of harmonic imaging, resulting in over-penetration of image, with loss of image detail.</t>
    </r>
  </si>
  <si>
    <r>
      <t xml:space="preserve">Region of interest presented well </t>
    </r>
    <r>
      <rPr>
        <i/>
        <sz val="12"/>
        <color indexed="8"/>
        <rFont val="Helvetica"/>
      </rPr>
      <t xml:space="preserve">(Impacted by depth and zoom settings). </t>
    </r>
    <r>
      <rPr>
        <sz val="12"/>
        <color indexed="8"/>
        <rFont val="Helvetica"/>
      </rPr>
      <t xml:space="preserve"> IDEAL: When the region of interest is presented well, the image occupies about 75% of sector space, and the zoom settings are used appropriately for coronaries, aortic valve, etc.  NEEDS IMPROVEMENT: When the region of interest is not presented well, the anatomic focus of the image is either over-zoomed with missing data or the depth is set so that the region of interest is inappropriately small.</t>
    </r>
  </si>
  <si>
    <t>Atrial septum evaluated by imaging and color Doppler (in at least one view) - [2]</t>
  </si>
  <si>
    <r>
      <t xml:space="preserve">Nyquist limits settings appropriate </t>
    </r>
    <r>
      <rPr>
        <i/>
        <sz val="12"/>
        <color indexed="8"/>
        <rFont val="Helvetica"/>
      </rPr>
      <t xml:space="preserve">(Impacted by imaging frequency, Nyquist limit settings). </t>
    </r>
    <r>
      <rPr>
        <sz val="12"/>
        <color indexed="8"/>
        <rFont val="Helvetica"/>
      </rPr>
      <t xml:space="preserve"> IDEAL: Nyquist limits in CFI appropriate for structure being interrogated are set so that frame rate and aliasing are balanced.  NEEDS IMPROVEMENT: When Nyquist limits are not set appropriately for structure being interrogated, CFI clips show significant aliasing in the entire sector, or is not diagnostic.</t>
    </r>
  </si>
  <si>
    <t>Choice of PW or CW appropriate.  IDEAL: The choice of spectral Doppler modality is appropriate when PW is used when pattern discernment is the goal of Doppler interrogation, whereas CW is used predominately to determine peak gradient, especially when the Nyquist limit is exceeded on PW doppler.  NEEDS IMPROVEMENT: The choice of spectral Doppler modality is inappropriate when the above standard is breached, or when high pulsed repetition frequency (HPRF) results in uninterpretable Doppler display.</t>
  </si>
  <si>
    <t>Color Flow Imaging (CFI)</t>
  </si>
  <si>
    <t>Spectral Doppler Display (SDD)</t>
  </si>
  <si>
    <t>Scale adjusted to provide maximal signal size.  IDEAL: The Doppler scale setting is appropriately set when the SDD clip demonstrates full and clearly visible Doppler signals, spectral envelopes are full, and Doppler patterns are discernible.  NEEDS IMPROVEMENT: The Doppler scale setting is inappropriately set when SDD clips utilize either a speed scale that results in 1) less than three interpretable beats to measure, or 2) a velocity scale that is not conducive to ideal measuring because of the scale being too small with cut-off Doppler peaks or too small with minimized Doppler patterns.</t>
  </si>
  <si>
    <t>Location of echo</t>
  </si>
  <si>
    <t>Patient Name</t>
  </si>
  <si>
    <t>Date of Birth</t>
  </si>
  <si>
    <t>Cardiac position - [1]</t>
  </si>
  <si>
    <t xml:space="preserve">Imaging for qualitative RV function assessment (in at least two views) - [2] </t>
  </si>
  <si>
    <t>AoV evaluated by imaging (adequate for measurement)/color Doppler/spectral Doppler (in at least two views) - [6]</t>
  </si>
  <si>
    <t>AoV/Ao root/Ao sinotubular junction diameters measured in parasternal long-axis - [3]</t>
  </si>
  <si>
    <t>Branch PA’s evaluated by imaging/color Doppler/spectral Doppler (in at least one view) - [6]</t>
  </si>
  <si>
    <t>Patent ductus arteriosus excluded in at least one view - [1]</t>
  </si>
  <si>
    <r>
      <t xml:space="preserve">Subcostal sagittal view: </t>
    </r>
    <r>
      <rPr>
        <i/>
        <sz val="12"/>
        <color indexed="8"/>
        <rFont val="Helvetica"/>
      </rPr>
      <t>The subcostal views include both a bicaval view (when applicable) and a view through the RVOT in line with the flow, with the PV visible (when applicable) [3]</t>
    </r>
    <phoneticPr fontId="10" type="noConversion"/>
  </si>
  <si>
    <r>
      <t xml:space="preserve">Parasternal long axis image: </t>
    </r>
    <r>
      <rPr>
        <i/>
        <sz val="12"/>
        <color indexed="8"/>
        <rFont val="Helvetica"/>
      </rPr>
      <t>The septum is nearly horizontal, and deviates less then 30 degrees from the horizontal plane.  The AoV and MV are each displayed, as is the proximal aorta.  Ventricular septum should be seen almost to apex. [5]</t>
    </r>
  </si>
  <si>
    <r>
      <t xml:space="preserve">Parasternal short Axis image: </t>
    </r>
    <r>
      <rPr>
        <i/>
        <sz val="12"/>
        <color indexed="8"/>
        <rFont val="Helvetica"/>
      </rPr>
      <t>When viewed at the base of the heart, the TV, PV, and AoV are visible. [3]</t>
    </r>
  </si>
  <si>
    <r>
      <t xml:space="preserve">Apical 4 chamber: </t>
    </r>
    <r>
      <rPr>
        <i/>
        <sz val="12"/>
        <color indexed="8"/>
        <rFont val="Helvetica"/>
      </rPr>
      <t>The LV apex is centered over the transducer.  The septum is nearly vertical, and deviates less than 30 degrees from the vertical plane.  Both TV and MV are visible. [4]</t>
    </r>
  </si>
  <si>
    <r>
      <t xml:space="preserve">Suprasternal notch view: </t>
    </r>
    <r>
      <rPr>
        <i/>
        <sz val="12"/>
        <color indexed="8"/>
        <rFont val="Helvetica"/>
      </rPr>
      <t>The long axis of the arch is seen from the ascending to the proximal descending aorta [2]</t>
    </r>
  </si>
  <si>
    <r>
      <t xml:space="preserve">Frame rate appropriate </t>
    </r>
    <r>
      <rPr>
        <i/>
        <sz val="12"/>
        <color indexed="8"/>
        <rFont val="Helvetica"/>
      </rPr>
      <t xml:space="preserve">(Impacted by imaging frequency, color flow imaging, box size, depth of imaging). </t>
    </r>
    <r>
      <rPr>
        <sz val="12"/>
        <color indexed="8"/>
        <rFont val="Helvetica"/>
      </rPr>
      <t xml:space="preserve"> IDEAL: An appropriate frame rate for CFI clips is 20Hz or greater.  NEEDS IMPROVEMENT: An inappropriate frame rate for CFI clips is less than 20 Hz.</t>
    </r>
  </si>
  <si>
    <t>TR jet evaluation by CW (in at least two views, if available) - [2]</t>
  </si>
  <si>
    <t>Imaging of LV function (in at least two views) - [2]</t>
  </si>
  <si>
    <t>Measurement of LV end diastolic internal dimension or volume - [1]</t>
  </si>
  <si>
    <t>Measurement of LV end systolic internal dimension or volume - [1]</t>
  </si>
  <si>
    <t>Measurement of LV end diastolic septal and ventricular end diastolic wall thickness or LV mass - [2 or 1]</t>
  </si>
  <si>
    <t>if N/A put in 1</t>
  </si>
  <si>
    <r>
      <rPr>
        <u/>
        <sz val="12"/>
        <color indexed="8"/>
        <rFont val="Helvetica"/>
      </rPr>
      <t>IVC</t>
    </r>
    <r>
      <rPr>
        <sz val="12"/>
        <color indexed="8"/>
        <rFont val="Helvetica"/>
      </rPr>
      <t xml:space="preserve"> and </t>
    </r>
    <r>
      <rPr>
        <u/>
        <sz val="12"/>
        <color indexed="8"/>
        <rFont val="Helvetica"/>
      </rPr>
      <t>aorta</t>
    </r>
    <r>
      <rPr>
        <sz val="12"/>
        <color indexed="8"/>
        <rFont val="Helvetica"/>
      </rPr>
      <t xml:space="preserve"> demonstrated in relation to spine (transverse  plane) - [2]</t>
    </r>
  </si>
  <si>
    <r>
      <rPr>
        <u/>
        <sz val="12"/>
        <color indexed="8"/>
        <rFont val="Helvetica"/>
      </rPr>
      <t>IVC</t>
    </r>
    <r>
      <rPr>
        <sz val="12"/>
        <color indexed="8"/>
        <rFont val="Helvetica"/>
      </rPr>
      <t xml:space="preserve"> connection to atrium documented in at least one view - [1]</t>
    </r>
  </si>
  <si>
    <r>
      <rPr>
        <u/>
        <sz val="12"/>
        <color indexed="8"/>
        <rFont val="Helvetica"/>
      </rPr>
      <t>Liver</t>
    </r>
    <r>
      <rPr>
        <sz val="12"/>
        <color indexed="8"/>
        <rFont val="Helvetica"/>
      </rPr>
      <t xml:space="preserve"> and </t>
    </r>
    <r>
      <rPr>
        <u/>
        <sz val="12"/>
        <color indexed="8"/>
        <rFont val="Helvetica"/>
      </rPr>
      <t>stomach</t>
    </r>
    <r>
      <rPr>
        <sz val="12"/>
        <color indexed="8"/>
        <rFont val="Helvetica"/>
      </rPr>
      <t xml:space="preserve"> shown (transverse plane) - [2] </t>
    </r>
  </si>
  <si>
    <t>The liver (1 pt), and the stomach (1 pt) are viewed in the transverse plane</t>
  </si>
  <si>
    <t>The inferior vena cava (1 pt), and the aorta (1 pt) are viewed in the transverse plane</t>
  </si>
  <si>
    <r>
      <rPr>
        <u/>
        <sz val="12"/>
        <color indexed="8"/>
        <rFont val="Helvetica"/>
      </rPr>
      <t>Two</t>
    </r>
    <r>
      <rPr>
        <sz val="12"/>
        <color indexed="8"/>
        <rFont val="Helvetica"/>
      </rPr>
      <t xml:space="preserve"> left and </t>
    </r>
    <r>
      <rPr>
        <u/>
        <sz val="12"/>
        <color indexed="8"/>
        <rFont val="Helvetica"/>
      </rPr>
      <t>two</t>
    </r>
    <r>
      <rPr>
        <sz val="12"/>
        <color indexed="8"/>
        <rFont val="Helvetica"/>
      </rPr>
      <t xml:space="preserve"> right pulmonary veins evaluated by color flow imaging (CFI) - [4]</t>
    </r>
  </si>
  <si>
    <t>One point given for each pulmonary vein seen by CFI</t>
  </si>
  <si>
    <t>One point given for each of IVC and SVC seen by 2D imaging, and one point for each of IVC and SVC shown with CFI</t>
  </si>
  <si>
    <t>Coronary sinus evaluated, 2D imaging and color (in at least one view) - [2]</t>
  </si>
  <si>
    <t>IVC, and SVC evaluated, 2D imaging and CFI (in at least one view) -[4]</t>
  </si>
  <si>
    <t>One point given for view of coronary sinus with 2D imaging, one point given for view of coronary sinus with CFI</t>
  </si>
  <si>
    <t>One point given for view of atrial septum with 2D imaging, one point given for view of atrial septum with CFI</t>
  </si>
  <si>
    <t>Two views of the tricuspid valve, each view  has three components: 2D clear enough to measure valve annulus (1 point for each of two views), CFI (1 point for each of two views), and spectral Doppler (1 point for each of two views)</t>
  </si>
  <si>
    <t>TR jet by CW in 2 views, 1 pt per view</t>
  </si>
  <si>
    <t>Two views of the mitral valve, each view  has three components: 2D clear enough to measure valve annulus (1 point for each of two views), CFI (1 point for each of two views), and spectral Doppler (1 point for each of two views)</t>
  </si>
  <si>
    <t>MV in short axis viewed with 2D imaging (1 pt) and CFI (1 pt)</t>
  </si>
  <si>
    <t>MV in short axis (with and without CFI) - [2]</t>
  </si>
  <si>
    <t>MV imaging (adequate for measurement)/CFI/spectral Doppler (in two views) - [6]</t>
  </si>
  <si>
    <t>TV imaging (adequate for measurement)/CFI/spectral Doppler (in two views) - [6]</t>
  </si>
  <si>
    <t>One point for each of 2 views of the ventricular septum with CFI</t>
  </si>
  <si>
    <t>One point for each of 2 views of the right ventricle in which function can be qualitatively assessed</t>
  </si>
  <si>
    <t>One point for each of 2 views of the left ventricle in which function can be measured</t>
  </si>
  <si>
    <t>The LVIDs measurement is clipped</t>
  </si>
  <si>
    <t>The LVIDd measurement is clipped</t>
  </si>
  <si>
    <t>Either of these is clipped: 1) IVSd thickness and LVPWd measurement or 2) LV mass calculation result</t>
  </si>
  <si>
    <t>LVOT flow evaluated by both CFI (1 pt) and spectral Doppler (1 pt)</t>
  </si>
  <si>
    <t>LV Outflow evaluated by CFI/spectral Doppler (in at least one view) - [2]</t>
  </si>
  <si>
    <t>RVOT flow evaluated by both CFI (1 pt) and spectral Doppler (1 pt)</t>
  </si>
  <si>
    <t>RV Outflow evaluated by CFI/spectral Doppler (in at least one view) - [2]</t>
  </si>
  <si>
    <t>Ventricular septum is evaluated by CFI (in at least two views) - [2]</t>
  </si>
  <si>
    <t>Two views of the pulmonary valve, each view  has three components: 2D clear enough to measure valve annulus (1 point for each of two views), CFI (1 point for each of two views), and spectral Doppler (1 point for each of two views)</t>
  </si>
  <si>
    <t>PV evaluated by imaging (adequate for measurement)/CFI/spectral Doppler (in at least two views) - [6]</t>
  </si>
  <si>
    <t>Two views of the aortic valve, each view has three components: 2D clear enough to measure valve annulus (1 point for each of two views), CFI (1 point for each of two views), and spectral Doppler (1 point for each of two views)</t>
  </si>
  <si>
    <t>Coronary arteries evaluated by imaging/CFI in parasternal short-axis - [4]</t>
  </si>
  <si>
    <t xml:space="preserve">The proximal RCA is seen by 2D imaging (1 pt) and CFI (1 pt) and the proximal LMCA is evaluated by 2D imaging (1 pt) and CFI (1 pt) </t>
  </si>
  <si>
    <t>The LPA is seen by 2D imaging (1 pt), CFI (1 pt) and spectral Doppler (1 pt) and the RPA is seen by 2D imaging (1 pt), CFI (1 pt) and spectral Doppler (1 pt)</t>
  </si>
  <si>
    <t xml:space="preserve">One point is given for each dimension measured and clipped: AoV/Ao root/Ao sinotubular junction </t>
  </si>
  <si>
    <t>Ascending Ao by imaging/CFI/spectral Doppler - [3]</t>
  </si>
  <si>
    <t>The ascending aorta in SSN view is evaluated by 2D imaging (1 pt), CFI (1 pt) and spectral Doppler (1 pt)</t>
  </si>
  <si>
    <t>The direction of and branching of the first brachiocephalic vessel in SSN view is evaluated by 2D imaging (1 pt) and CFI (1 pt)</t>
  </si>
  <si>
    <t>Ao Arch sidedness and branching evaluated by imaging/color Doppler in suprasternal short-axis - [2]</t>
  </si>
  <si>
    <t>Ao Arch evaluated by imaging/CFI/spectral Doppler in suprasternal long-axis - [3]</t>
  </si>
  <si>
    <t>The aortic arch/descending aorta in SSN view is evaluated by 2D imaging (1 pt), CFI (1 pt) and spectral Doppler (1 pt)</t>
  </si>
  <si>
    <t>The abdominal aorta as seen from subxiphoid sagittal view evaluated by CFI (1 pt) and spectral Doppler (1 pt)</t>
  </si>
  <si>
    <t>Abdominal aorta evaluated by CFI/PW spectral Doppler in subxiphoid short axis - [2]</t>
  </si>
  <si>
    <t>Score out of 1 possible point</t>
  </si>
  <si>
    <t>Points              (enter total pts)</t>
  </si>
  <si>
    <t>Case 1</t>
  </si>
  <si>
    <t>EXAMPLE 1</t>
  </si>
  <si>
    <t>EXAMPLE 2</t>
  </si>
  <si>
    <t>EXAMPLE 3</t>
  </si>
  <si>
    <t>If N/A put in 1</t>
  </si>
  <si>
    <t>MAX POSSIBLE =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</si>
</sst>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2"/>
      <color theme="1"/>
      <name val="Calibri"/>
      <family val="2"/>
      <scheme val="minor"/>
    </font>
    <font>
      <sz val="12"/>
      <color indexed="8"/>
      <name val="Helvetica"/>
    </font>
    <font>
      <u/>
      <sz val="12"/>
      <color theme="10"/>
      <name val="Calibri"/>
      <family val="2"/>
      <scheme val="minor"/>
    </font>
    <font>
      <u/>
      <sz val="12"/>
      <color theme="11"/>
      <name val="Calibri"/>
      <family val="2"/>
      <scheme val="minor"/>
    </font>
    <font>
      <sz val="12"/>
      <name val="Helvetica"/>
    </font>
    <font>
      <sz val="12"/>
      <name val="Calibri"/>
      <family val="2"/>
      <scheme val="minor"/>
    </font>
    <font>
      <i/>
      <sz val="12"/>
      <color indexed="8"/>
      <name val="Helvetica"/>
    </font>
    <font>
      <sz val="12"/>
      <color rgb="FFFF0000"/>
      <name val="Calibri"/>
      <family val="2"/>
      <scheme val="minor"/>
    </font>
    <font>
      <u/>
      <sz val="12"/>
      <color indexed="8"/>
      <name val="Helvetica"/>
    </font>
    <font>
      <sz val="12"/>
      <color rgb="FF000000"/>
      <name val="Calibri"/>
      <family val="2"/>
      <scheme val="minor"/>
    </font>
    <font>
      <sz val="8"/>
      <name val="Verdana"/>
      <family val="2"/>
    </font>
    <font>
      <i/>
      <sz val="12"/>
      <color theme="8" tint="-0.249977111117893"/>
      <name val="Calibri"/>
      <family val="2"/>
      <scheme val="minor"/>
    </font>
    <font>
      <i/>
      <sz val="12"/>
      <color theme="3" tint="0.39997558519241921"/>
      <name val="Calibri"/>
      <family val="2"/>
      <scheme val="minor"/>
    </font>
    <font>
      <i/>
      <sz val="12"/>
      <color theme="3" tint="0.39997558519241921"/>
      <name val="Calibri (Body)"/>
    </font>
    <font>
      <i/>
      <sz val="12"/>
      <color rgb="FF538DD5"/>
      <name val="Calibri"/>
      <family val="2"/>
      <scheme val="minor"/>
    </font>
    <font>
      <b/>
      <sz val="12"/>
      <color theme="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medium">
        <color auto="1"/>
      </left>
      <right/>
      <top/>
      <bottom/>
      <diagonal/>
    </border>
    <border>
      <left/>
      <right style="medium">
        <color auto="1"/>
      </right>
      <top/>
      <bottom/>
      <diagonal/>
    </border>
    <border>
      <left/>
      <right/>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medium">
        <color auto="1"/>
      </top>
      <bottom style="thin">
        <color auto="1"/>
      </bottom>
      <diagonal/>
    </border>
    <border>
      <left style="thin">
        <color auto="1"/>
      </left>
      <right/>
      <top style="thin">
        <color auto="1"/>
      </top>
      <bottom/>
      <diagonal/>
    </border>
    <border>
      <left/>
      <right style="thin">
        <color auto="1"/>
      </right>
      <top/>
      <bottom/>
      <diagonal/>
    </border>
  </borders>
  <cellStyleXfs count="21">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75">
    <xf numFmtId="0" fontId="0" fillId="0" borderId="0" xfId="0"/>
    <xf numFmtId="0" fontId="1" fillId="0" borderId="0" xfId="0" applyFont="1" applyAlignment="1">
      <alignment vertical="center"/>
    </xf>
    <xf numFmtId="0" fontId="0" fillId="0" borderId="0" xfId="0" applyAlignment="1"/>
    <xf numFmtId="0" fontId="1" fillId="0" borderId="0" xfId="0" applyFont="1" applyAlignment="1"/>
    <xf numFmtId="0" fontId="1" fillId="0" borderId="0" xfId="0" applyFont="1" applyAlignment="1">
      <alignment vertical="center" wrapText="1"/>
    </xf>
    <xf numFmtId="0" fontId="0" fillId="2" borderId="0" xfId="0" applyFill="1"/>
    <xf numFmtId="14" fontId="0" fillId="0" borderId="0" xfId="0" applyNumberFormat="1"/>
    <xf numFmtId="0" fontId="4" fillId="0" borderId="0" xfId="0" applyFont="1" applyAlignment="1"/>
    <xf numFmtId="0" fontId="5" fillId="0" borderId="0" xfId="0" applyFont="1" applyAlignment="1"/>
    <xf numFmtId="0" fontId="5" fillId="0" borderId="0" xfId="0" applyFont="1"/>
    <xf numFmtId="0" fontId="5" fillId="0" borderId="0" xfId="0" applyFont="1" applyFill="1"/>
    <xf numFmtId="0" fontId="1" fillId="0" borderId="0" xfId="0" applyFont="1"/>
    <xf numFmtId="0" fontId="7" fillId="0" borderId="0" xfId="0" applyFont="1" applyAlignment="1"/>
    <xf numFmtId="0" fontId="0" fillId="0" borderId="0" xfId="0" applyAlignment="1">
      <alignment vertical="center"/>
    </xf>
    <xf numFmtId="0" fontId="0" fillId="2" borderId="0" xfId="0" applyFill="1" applyAlignment="1">
      <alignment horizontal="right"/>
    </xf>
    <xf numFmtId="14" fontId="0" fillId="0" borderId="0" xfId="0" applyNumberFormat="1" applyFill="1" applyBorder="1" applyAlignment="1">
      <alignment horizontal="left" vertical="center"/>
    </xf>
    <xf numFmtId="0" fontId="0" fillId="0" borderId="0" xfId="0" applyFill="1" applyBorder="1" applyAlignment="1">
      <alignment horizontal="left" vertical="center"/>
    </xf>
    <xf numFmtId="0" fontId="0" fillId="0" borderId="0" xfId="0" applyAlignment="1">
      <alignment horizontal="left"/>
    </xf>
    <xf numFmtId="14" fontId="0" fillId="0" borderId="0" xfId="0" applyNumberFormat="1" applyAlignment="1">
      <alignment horizontal="left"/>
    </xf>
    <xf numFmtId="14" fontId="9" fillId="0" borderId="0" xfId="0" applyNumberFormat="1" applyFont="1" applyFill="1" applyBorder="1" applyAlignment="1">
      <alignment horizontal="left" vertical="center"/>
    </xf>
    <xf numFmtId="0" fontId="9" fillId="0" borderId="0" xfId="0" applyFont="1" applyFill="1" applyBorder="1" applyAlignment="1">
      <alignment horizontal="left" vertical="center"/>
    </xf>
    <xf numFmtId="0" fontId="9" fillId="0" borderId="0" xfId="0" applyFont="1"/>
    <xf numFmtId="0" fontId="0" fillId="0" borderId="0" xfId="0" applyFill="1" applyBorder="1" applyAlignment="1">
      <alignment horizontal="left"/>
    </xf>
    <xf numFmtId="0" fontId="0" fillId="0" borderId="0" xfId="0" applyFill="1" applyBorder="1"/>
    <xf numFmtId="0" fontId="9" fillId="0" borderId="0" xfId="0" applyFont="1" applyFill="1" applyBorder="1"/>
    <xf numFmtId="0" fontId="0" fillId="0" borderId="0" xfId="0" applyBorder="1"/>
    <xf numFmtId="0" fontId="5" fillId="0" borderId="0" xfId="0" applyFont="1" applyBorder="1"/>
    <xf numFmtId="0" fontId="5" fillId="0" borderId="0" xfId="0" applyFont="1" applyFill="1" applyBorder="1"/>
    <xf numFmtId="0" fontId="9" fillId="0" borderId="0" xfId="0" applyFont="1" applyFill="1" applyBorder="1" applyAlignment="1">
      <alignment horizontal="left"/>
    </xf>
    <xf numFmtId="0" fontId="0" fillId="0" borderId="0" xfId="0" applyBorder="1" applyAlignment="1">
      <alignment horizontal="left" vertical="center"/>
    </xf>
    <xf numFmtId="0" fontId="5" fillId="0" borderId="0" xfId="0" applyFont="1" applyFill="1" applyBorder="1" applyAlignment="1">
      <alignment horizontal="left"/>
    </xf>
    <xf numFmtId="14" fontId="0" fillId="0" borderId="0" xfId="0" applyNumberFormat="1" applyFill="1" applyBorder="1" applyAlignment="1">
      <alignment horizontal="left"/>
    </xf>
    <xf numFmtId="0" fontId="9" fillId="0" borderId="0" xfId="0" applyFont="1" applyAlignment="1">
      <alignment horizontal="left" vertical="center"/>
    </xf>
    <xf numFmtId="14" fontId="9" fillId="0" borderId="0" xfId="0" applyNumberFormat="1" applyFont="1" applyAlignment="1">
      <alignment horizontal="left" vertical="center"/>
    </xf>
    <xf numFmtId="14" fontId="9" fillId="0" borderId="0" xfId="0" applyNumberFormat="1" applyFont="1" applyAlignment="1">
      <alignment horizontal="left"/>
    </xf>
    <xf numFmtId="14" fontId="5" fillId="0" borderId="0" xfId="0" applyNumberFormat="1" applyFont="1" applyFill="1" applyBorder="1" applyAlignment="1">
      <alignment horizontal="left"/>
    </xf>
    <xf numFmtId="0" fontId="7" fillId="3" borderId="1" xfId="0" applyFont="1" applyFill="1" applyBorder="1" applyAlignment="1"/>
    <xf numFmtId="0" fontId="1" fillId="3" borderId="1" xfId="0" applyFont="1" applyFill="1" applyBorder="1" applyAlignment="1"/>
    <xf numFmtId="0" fontId="0" fillId="3" borderId="1" xfId="0" applyFill="1" applyBorder="1" applyAlignment="1"/>
    <xf numFmtId="0" fontId="0" fillId="3" borderId="1" xfId="0" applyFill="1" applyBorder="1"/>
    <xf numFmtId="0" fontId="0" fillId="3" borderId="1" xfId="0" applyFill="1" applyBorder="1" applyAlignment="1">
      <alignment vertical="center"/>
    </xf>
    <xf numFmtId="0" fontId="0" fillId="0" borderId="2" xfId="0" applyFill="1" applyBorder="1"/>
    <xf numFmtId="0" fontId="0" fillId="0" borderId="0" xfId="0" applyFill="1"/>
    <xf numFmtId="0" fontId="11" fillId="0" borderId="0" xfId="0" applyFont="1" applyAlignment="1">
      <alignment vertical="center"/>
    </xf>
    <xf numFmtId="0" fontId="12"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4" fillId="0" borderId="0" xfId="0" applyFont="1" applyAlignment="1">
      <alignment vertical="center" wrapText="1"/>
    </xf>
    <xf numFmtId="0" fontId="0" fillId="0" borderId="0" xfId="0" applyAlignment="1">
      <alignment horizontal="center"/>
    </xf>
    <xf numFmtId="0" fontId="0" fillId="0" borderId="0" xfId="0" applyAlignment="1">
      <alignment horizontal="center" vertical="top"/>
    </xf>
    <xf numFmtId="0" fontId="0" fillId="0" borderId="3" xfId="0" applyBorder="1" applyAlignment="1">
      <alignment horizontal="center"/>
    </xf>
    <xf numFmtId="0" fontId="0" fillId="0" borderId="0" xfId="0" applyBorder="1" applyAlignment="1">
      <alignment horizontal="center"/>
    </xf>
    <xf numFmtId="0" fontId="0" fillId="0" borderId="4" xfId="0" applyBorder="1" applyAlignment="1">
      <alignment horizontal="center" vertical="top"/>
    </xf>
    <xf numFmtId="0" fontId="5" fillId="0" borderId="3" xfId="0" applyFont="1" applyBorder="1" applyAlignment="1">
      <alignment horizontal="center"/>
    </xf>
    <xf numFmtId="0" fontId="5" fillId="0" borderId="0" xfId="0" applyFont="1" applyBorder="1" applyAlignment="1">
      <alignment horizontal="center"/>
    </xf>
    <xf numFmtId="0" fontId="5" fillId="0" borderId="4" xfId="0" applyFont="1" applyBorder="1" applyAlignment="1">
      <alignment horizontal="center" vertical="top"/>
    </xf>
    <xf numFmtId="0" fontId="0" fillId="0" borderId="6" xfId="0" applyBorder="1" applyAlignment="1">
      <alignment horizontal="center" wrapText="1"/>
    </xf>
    <xf numFmtId="0" fontId="9" fillId="0" borderId="7" xfId="0" applyFont="1" applyBorder="1" applyAlignment="1">
      <alignment horizontal="center" vertical="top"/>
    </xf>
    <xf numFmtId="0" fontId="0" fillId="0" borderId="0" xfId="0" applyBorder="1" applyAlignment="1"/>
    <xf numFmtId="0" fontId="0" fillId="0" borderId="8" xfId="0" applyBorder="1" applyAlignment="1">
      <alignment horizontal="center" wrapText="1"/>
    </xf>
    <xf numFmtId="0" fontId="0" fillId="0" borderId="9" xfId="0" applyBorder="1" applyAlignment="1">
      <alignment horizontal="center"/>
    </xf>
    <xf numFmtId="0" fontId="0" fillId="0" borderId="10" xfId="0" applyBorder="1" applyAlignment="1"/>
    <xf numFmtId="0" fontId="11" fillId="5" borderId="0" xfId="0" applyFont="1" applyFill="1" applyAlignment="1">
      <alignment horizontal="center" vertical="center"/>
    </xf>
    <xf numFmtId="0" fontId="1" fillId="0" borderId="0" xfId="0" applyFont="1" applyAlignment="1">
      <alignment wrapText="1"/>
    </xf>
    <xf numFmtId="0" fontId="1" fillId="3" borderId="1" xfId="0" applyFont="1" applyFill="1" applyBorder="1" applyAlignment="1">
      <alignment wrapText="1"/>
    </xf>
    <xf numFmtId="0" fontId="1" fillId="3" borderId="1" xfId="0" applyFont="1" applyFill="1" applyBorder="1" applyAlignment="1">
      <alignment vertical="center" wrapText="1"/>
    </xf>
    <xf numFmtId="0" fontId="0" fillId="0" borderId="1" xfId="0" applyBorder="1" applyAlignment="1">
      <alignment horizontal="left" vertical="top" wrapText="1"/>
    </xf>
    <xf numFmtId="0" fontId="9" fillId="0" borderId="7" xfId="0" applyFont="1" applyBorder="1" applyAlignment="1">
      <alignment horizontal="left" vertical="top" wrapText="1"/>
    </xf>
    <xf numFmtId="0" fontId="0" fillId="0" borderId="6" xfId="0" applyBorder="1" applyAlignment="1">
      <alignment horizontal="left" vertical="top" wrapText="1"/>
    </xf>
    <xf numFmtId="0" fontId="15" fillId="2" borderId="0" xfId="0" applyFont="1" applyFill="1"/>
    <xf numFmtId="0" fontId="0" fillId="4" borderId="5" xfId="0" applyFill="1" applyBorder="1" applyAlignment="1">
      <alignment horizontal="center"/>
    </xf>
    <xf numFmtId="0" fontId="0" fillId="6" borderId="0" xfId="0" applyFill="1"/>
    <xf numFmtId="0" fontId="0" fillId="6" borderId="0" xfId="0" applyFill="1" applyAlignment="1">
      <alignment horizontal="left"/>
    </xf>
    <xf numFmtId="0" fontId="0" fillId="6" borderId="0" xfId="0" applyFill="1" applyBorder="1" applyAlignment="1">
      <alignment horizontal="left" vertical="center"/>
    </xf>
    <xf numFmtId="14" fontId="0" fillId="6" borderId="0" xfId="0" applyNumberFormat="1" applyFill="1" applyBorder="1" applyAlignment="1">
      <alignment horizontal="left" vertical="center"/>
    </xf>
  </cellXfs>
  <cellStyles count="2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J76"/>
  <sheetViews>
    <sheetView tabSelected="1" zoomScale="125" zoomScaleNormal="125" zoomScalePageLayoutView="125" workbookViewId="0">
      <pane xSplit="2" topLeftCell="C1" activePane="topRight" state="frozen"/>
      <selection pane="topRight" activeCell="F23" sqref="F23"/>
    </sheetView>
  </sheetViews>
  <sheetFormatPr defaultColWidth="11.125" defaultRowHeight="15.75"/>
  <cols>
    <col min="1" max="1" width="11.125" style="2"/>
    <col min="2" max="2" width="106.375" style="2" customWidth="1"/>
    <col min="3" max="4" width="15.375" style="48" customWidth="1"/>
    <col min="5" max="5" width="15.375" style="49" customWidth="1"/>
    <col min="6" max="6" width="13" customWidth="1"/>
    <col min="7" max="7" width="12.125" customWidth="1"/>
    <col min="8" max="8" width="21.875" customWidth="1"/>
    <col min="9" max="9" width="12.125" customWidth="1"/>
    <col min="10" max="10" width="22.125" customWidth="1"/>
    <col min="11" max="11" width="11.125" customWidth="1"/>
    <col min="13" max="13" width="11.125" customWidth="1"/>
    <col min="43" max="43" width="13.375" customWidth="1"/>
    <col min="44" max="44" width="15" customWidth="1"/>
    <col min="45" max="45" width="13.5" customWidth="1"/>
    <col min="46" max="46" width="15.125" customWidth="1"/>
    <col min="47" max="47" width="12.125" customWidth="1"/>
    <col min="48" max="48" width="15.125" customWidth="1"/>
    <col min="50" max="50" width="20.625" customWidth="1"/>
    <col min="51" max="51" width="14.875" customWidth="1"/>
    <col min="68" max="68" width="19.625" customWidth="1"/>
    <col min="69" max="69" width="13.125" customWidth="1"/>
    <col min="70" max="70" width="13.375" customWidth="1"/>
    <col min="72" max="72" width="13.125" customWidth="1"/>
    <col min="82" max="82" width="16" customWidth="1"/>
    <col min="88" max="88" width="13.875" customWidth="1"/>
    <col min="89" max="89" width="15.875" customWidth="1"/>
    <col min="194" max="194" width="18.5" customWidth="1"/>
    <col min="195" max="195" width="16.5" customWidth="1"/>
    <col min="220" max="220" width="13.625" customWidth="1"/>
    <col min="221" max="221" width="13.375" customWidth="1"/>
    <col min="222" max="222" width="16.625" customWidth="1"/>
    <col min="223" max="223" width="17.125" customWidth="1"/>
    <col min="224" max="224" width="16.375" customWidth="1"/>
    <col min="225" max="225" width="17" customWidth="1"/>
    <col min="226" max="226" width="21.5" customWidth="1"/>
    <col min="227" max="227" width="13.375" customWidth="1"/>
    <col min="230" max="230" width="24.875" customWidth="1"/>
    <col min="231" max="231" width="22.5" customWidth="1"/>
    <col min="232" max="232" width="22.375" customWidth="1"/>
    <col min="233" max="233" width="23" customWidth="1"/>
    <col min="236" max="236" width="16.375" customWidth="1"/>
    <col min="237" max="237" width="15.125" customWidth="1"/>
    <col min="238" max="238" width="14.625" customWidth="1"/>
    <col min="239" max="239" width="15.375" customWidth="1"/>
    <col min="240" max="240" width="14.5" customWidth="1"/>
  </cols>
  <sheetData>
    <row r="1" spans="1:296" ht="16.5" thickBot="1">
      <c r="C1" s="70" t="s">
        <v>97</v>
      </c>
      <c r="D1" s="70"/>
      <c r="E1" s="70"/>
    </row>
    <row r="2" spans="1:296" ht="31.5">
      <c r="B2" s="61"/>
      <c r="C2" s="59" t="s">
        <v>96</v>
      </c>
      <c r="D2" s="56" t="s">
        <v>95</v>
      </c>
      <c r="E2" s="57" t="s">
        <v>49</v>
      </c>
      <c r="F2" s="17"/>
      <c r="G2" s="21"/>
      <c r="I2" s="21"/>
      <c r="K2" s="21"/>
      <c r="O2" s="21"/>
      <c r="Q2" s="21"/>
      <c r="S2" s="21"/>
      <c r="U2" s="21"/>
      <c r="W2" s="21"/>
      <c r="Y2" s="21"/>
      <c r="AA2" s="21"/>
      <c r="AC2" s="21"/>
      <c r="AE2" s="21"/>
      <c r="AG2" s="21"/>
      <c r="AI2" s="21"/>
      <c r="AK2" s="21"/>
      <c r="AM2" s="21"/>
      <c r="AO2" s="21"/>
      <c r="AQ2" s="21"/>
      <c r="AS2" s="21"/>
      <c r="AU2" s="21"/>
      <c r="AV2" s="23"/>
      <c r="AW2" s="24"/>
      <c r="AX2" s="23"/>
      <c r="AY2" s="21"/>
      <c r="BA2" s="21"/>
      <c r="BC2" s="21"/>
      <c r="BE2" s="21"/>
      <c r="BF2" s="23"/>
      <c r="BG2" s="24"/>
      <c r="BH2" s="23"/>
      <c r="BI2" s="24"/>
      <c r="BK2" s="24"/>
      <c r="BM2" s="24"/>
      <c r="BO2" s="24"/>
      <c r="BQ2" s="24"/>
      <c r="BS2" s="24"/>
      <c r="BU2" s="24"/>
      <c r="BW2" s="24"/>
      <c r="BY2" s="24"/>
      <c r="CA2" s="24"/>
      <c r="CC2" s="24"/>
      <c r="CE2" s="24"/>
      <c r="CG2" s="24"/>
      <c r="CI2" s="24"/>
      <c r="CK2" s="24"/>
      <c r="CM2" s="24"/>
      <c r="CO2" s="24"/>
      <c r="CQ2" s="24"/>
      <c r="CS2" s="24"/>
      <c r="CU2" s="24"/>
      <c r="CW2" s="24"/>
      <c r="CY2" s="24"/>
      <c r="CZ2" s="29"/>
      <c r="DB2" s="29"/>
      <c r="DD2" s="29"/>
      <c r="DF2" s="29"/>
      <c r="DH2" s="29"/>
      <c r="DJ2" s="29"/>
      <c r="DL2" s="29"/>
      <c r="DN2" s="29"/>
      <c r="DP2" s="29"/>
      <c r="DR2" s="29"/>
      <c r="DT2" s="29"/>
      <c r="DV2" s="29"/>
      <c r="DX2" s="29"/>
      <c r="DZ2" s="29"/>
      <c r="EB2" s="29"/>
      <c r="ED2" s="29"/>
      <c r="EF2" s="29"/>
      <c r="EH2" s="29"/>
      <c r="EJ2" s="29"/>
      <c r="EL2" s="29"/>
      <c r="EN2" s="29"/>
      <c r="EP2" s="29"/>
      <c r="ER2" s="29"/>
      <c r="ET2" s="29"/>
      <c r="EV2" s="16"/>
      <c r="EX2" s="16"/>
      <c r="EZ2" s="16"/>
      <c r="FB2" s="16"/>
      <c r="FD2" s="16"/>
      <c r="FF2" s="32"/>
      <c r="FH2" s="16"/>
      <c r="FJ2" s="16"/>
      <c r="FL2" s="16"/>
      <c r="FN2" s="16"/>
      <c r="FP2" s="16"/>
      <c r="FR2" s="16"/>
      <c r="FT2" s="16"/>
      <c r="FV2" s="16"/>
      <c r="FX2" s="16"/>
      <c r="FZ2" s="16"/>
      <c r="GB2" s="16"/>
      <c r="GD2" s="16"/>
      <c r="GF2" s="16"/>
      <c r="GH2" s="16"/>
      <c r="GJ2" s="16"/>
      <c r="GL2" s="16"/>
      <c r="GN2" s="16"/>
      <c r="GP2" s="16"/>
      <c r="GR2" s="16"/>
      <c r="GT2" s="16"/>
      <c r="GV2" s="16"/>
      <c r="GX2" s="16"/>
      <c r="GZ2" s="16"/>
      <c r="HB2" s="16"/>
      <c r="HD2" s="16"/>
      <c r="HF2" s="16"/>
      <c r="HH2" s="16"/>
      <c r="HJ2" s="16"/>
      <c r="HL2" s="16"/>
      <c r="HN2" s="16"/>
      <c r="HP2" s="16"/>
      <c r="HR2" s="16"/>
      <c r="HT2" s="16"/>
      <c r="HV2" s="16"/>
      <c r="HX2" s="16"/>
      <c r="HZ2" s="16"/>
      <c r="IB2" s="16"/>
      <c r="ID2" s="16"/>
      <c r="IF2" s="16"/>
      <c r="IH2" s="16"/>
      <c r="IJ2" s="16"/>
      <c r="IL2" s="16"/>
      <c r="IN2" s="16"/>
      <c r="IP2" s="16"/>
      <c r="IR2" s="16"/>
      <c r="IT2" s="16"/>
      <c r="IV2" s="16"/>
      <c r="IX2" s="16"/>
      <c r="IZ2" s="16"/>
      <c r="JB2" s="16"/>
      <c r="JD2" s="16"/>
      <c r="JF2" s="16"/>
      <c r="JH2" s="16"/>
      <c r="JJ2" s="16"/>
      <c r="JL2" s="16"/>
      <c r="JN2" s="16"/>
      <c r="JP2" s="16"/>
      <c r="JR2" s="16"/>
      <c r="JT2" s="16"/>
      <c r="JV2" s="16"/>
      <c r="JX2" s="16"/>
      <c r="JZ2" s="16"/>
      <c r="KB2" s="16"/>
      <c r="KD2" s="16"/>
      <c r="KF2" s="16"/>
      <c r="KH2" s="16"/>
      <c r="KJ2" s="16"/>
    </row>
    <row r="3" spans="1:296">
      <c r="B3" s="58"/>
      <c r="C3" s="60"/>
      <c r="D3" s="51"/>
      <c r="E3" s="52"/>
    </row>
    <row r="4" spans="1:296">
      <c r="A4" s="12" t="s">
        <v>14</v>
      </c>
      <c r="C4" s="50"/>
      <c r="D4" s="51"/>
      <c r="E4" s="52"/>
    </row>
    <row r="5" spans="1:296">
      <c r="A5" s="12"/>
      <c r="C5" s="50"/>
      <c r="D5" s="51"/>
      <c r="E5" s="52"/>
    </row>
    <row r="6" spans="1:296">
      <c r="A6" s="12"/>
      <c r="C6" s="50"/>
      <c r="D6" s="51"/>
      <c r="E6" s="52"/>
    </row>
    <row r="7" spans="1:296" s="9" customFormat="1">
      <c r="A7" s="7" t="s">
        <v>10</v>
      </c>
      <c r="B7" s="8"/>
      <c r="C7" s="53"/>
      <c r="D7" s="54"/>
      <c r="E7" s="55"/>
      <c r="BF7" s="27"/>
      <c r="BG7" s="27"/>
      <c r="BH7" s="27"/>
      <c r="BI7" s="27"/>
      <c r="CD7" s="26"/>
    </row>
    <row r="8" spans="1:296">
      <c r="A8" s="1">
        <v>1</v>
      </c>
      <c r="B8" s="1" t="s">
        <v>52</v>
      </c>
      <c r="C8" s="50">
        <v>2</v>
      </c>
      <c r="D8" s="51">
        <f>C8/2</f>
        <v>1</v>
      </c>
      <c r="E8" s="52"/>
    </row>
    <row r="9" spans="1:296">
      <c r="A9" s="1"/>
      <c r="B9" s="43" t="s">
        <v>53</v>
      </c>
      <c r="C9" s="50"/>
      <c r="D9" s="51"/>
      <c r="E9" s="52"/>
    </row>
    <row r="10" spans="1:296">
      <c r="A10" s="1">
        <v>2</v>
      </c>
      <c r="B10" s="1" t="s">
        <v>32</v>
      </c>
      <c r="C10" s="50">
        <v>1</v>
      </c>
      <c r="D10" s="51">
        <f>C10</f>
        <v>1</v>
      </c>
      <c r="E10" s="52"/>
    </row>
    <row r="11" spans="1:296">
      <c r="A11" s="1"/>
      <c r="B11" s="1"/>
      <c r="C11" s="50"/>
      <c r="D11" s="51"/>
      <c r="E11" s="52"/>
    </row>
    <row r="12" spans="1:296">
      <c r="A12" s="1">
        <v>3</v>
      </c>
      <c r="B12" s="1" t="s">
        <v>50</v>
      </c>
      <c r="C12" s="50">
        <v>2</v>
      </c>
      <c r="D12" s="51">
        <f>C12/2</f>
        <v>1</v>
      </c>
      <c r="E12" s="52"/>
    </row>
    <row r="13" spans="1:296">
      <c r="A13" s="1"/>
      <c r="B13" s="43" t="s">
        <v>54</v>
      </c>
      <c r="C13" s="50"/>
      <c r="D13" s="51"/>
      <c r="E13" s="52"/>
    </row>
    <row r="14" spans="1:296">
      <c r="A14" s="1">
        <v>4</v>
      </c>
      <c r="B14" s="1" t="s">
        <v>51</v>
      </c>
      <c r="C14" s="50">
        <v>1</v>
      </c>
      <c r="D14" s="51">
        <f>C14</f>
        <v>1</v>
      </c>
      <c r="E14" s="52"/>
    </row>
    <row r="15" spans="1:296">
      <c r="A15" s="1"/>
      <c r="B15" s="1"/>
      <c r="C15" s="50"/>
      <c r="D15" s="51"/>
      <c r="E15" s="52"/>
    </row>
    <row r="16" spans="1:296">
      <c r="A16" s="1" t="s">
        <v>2</v>
      </c>
      <c r="C16" s="50"/>
      <c r="D16" s="51"/>
      <c r="E16" s="52"/>
    </row>
    <row r="17" spans="1:5">
      <c r="A17" s="1">
        <v>5</v>
      </c>
      <c r="B17" s="1" t="s">
        <v>55</v>
      </c>
      <c r="C17" s="50">
        <v>4</v>
      </c>
      <c r="D17" s="51">
        <f>C17/4</f>
        <v>1</v>
      </c>
      <c r="E17" s="52"/>
    </row>
    <row r="18" spans="1:5">
      <c r="A18" s="1"/>
      <c r="B18" s="44" t="s">
        <v>56</v>
      </c>
      <c r="C18" s="50"/>
      <c r="D18" s="51"/>
      <c r="E18" s="52"/>
    </row>
    <row r="19" spans="1:5">
      <c r="A19" s="1">
        <v>6</v>
      </c>
      <c r="B19" s="1" t="s">
        <v>59</v>
      </c>
      <c r="C19" s="50">
        <v>3</v>
      </c>
      <c r="D19" s="51">
        <f>C19/4</f>
        <v>0.75</v>
      </c>
      <c r="E19" s="52"/>
    </row>
    <row r="20" spans="1:5">
      <c r="A20" s="1"/>
      <c r="B20" s="44" t="s">
        <v>57</v>
      </c>
      <c r="C20" s="50"/>
      <c r="D20" s="51"/>
      <c r="E20" s="52"/>
    </row>
    <row r="21" spans="1:5">
      <c r="A21" s="3">
        <v>7</v>
      </c>
      <c r="B21" s="3" t="s">
        <v>58</v>
      </c>
      <c r="C21" s="50">
        <v>2</v>
      </c>
      <c r="D21" s="51">
        <f>C21/2</f>
        <v>1</v>
      </c>
      <c r="E21" s="52"/>
    </row>
    <row r="22" spans="1:5">
      <c r="A22" s="3"/>
      <c r="B22" s="44" t="s">
        <v>60</v>
      </c>
      <c r="C22" s="50"/>
      <c r="D22" s="51"/>
      <c r="E22" s="52"/>
    </row>
    <row r="23" spans="1:5">
      <c r="A23" s="1" t="s">
        <v>3</v>
      </c>
      <c r="C23" s="50"/>
      <c r="D23" s="51"/>
      <c r="E23" s="52"/>
    </row>
    <row r="24" spans="1:5">
      <c r="A24" s="1">
        <v>8</v>
      </c>
      <c r="B24" s="1" t="s">
        <v>23</v>
      </c>
      <c r="C24" s="50">
        <v>2</v>
      </c>
      <c r="D24" s="51">
        <f>C24/2</f>
        <v>1</v>
      </c>
      <c r="E24" s="52"/>
    </row>
    <row r="25" spans="1:5">
      <c r="B25" s="44" t="s">
        <v>61</v>
      </c>
      <c r="C25" s="50"/>
      <c r="D25" s="51"/>
      <c r="E25" s="52"/>
    </row>
    <row r="26" spans="1:5">
      <c r="A26" s="1" t="s">
        <v>4</v>
      </c>
      <c r="C26" s="50"/>
      <c r="D26" s="51"/>
      <c r="E26" s="52"/>
    </row>
    <row r="27" spans="1:5">
      <c r="A27" s="1">
        <v>9</v>
      </c>
      <c r="B27" s="1" t="s">
        <v>68</v>
      </c>
      <c r="C27" s="50">
        <v>6</v>
      </c>
      <c r="D27" s="51">
        <f>C27/6</f>
        <v>1</v>
      </c>
      <c r="E27" s="52"/>
    </row>
    <row r="28" spans="1:5" ht="31.5">
      <c r="A28" s="1"/>
      <c r="B28" s="45" t="s">
        <v>62</v>
      </c>
      <c r="C28" s="50"/>
      <c r="D28" s="51"/>
      <c r="E28" s="52"/>
    </row>
    <row r="29" spans="1:5">
      <c r="A29" s="1">
        <v>10</v>
      </c>
      <c r="B29" s="1" t="s">
        <v>44</v>
      </c>
      <c r="C29" s="50">
        <v>2</v>
      </c>
      <c r="D29" s="51">
        <f>C29/2</f>
        <v>1</v>
      </c>
      <c r="E29" s="52"/>
    </row>
    <row r="30" spans="1:5">
      <c r="A30" s="1"/>
      <c r="B30" s="44" t="s">
        <v>63</v>
      </c>
      <c r="C30" s="50"/>
      <c r="D30" s="51"/>
      <c r="E30" s="52"/>
    </row>
    <row r="31" spans="1:5">
      <c r="A31" s="1">
        <v>11</v>
      </c>
      <c r="B31" s="1" t="s">
        <v>67</v>
      </c>
      <c r="C31" s="50">
        <v>6</v>
      </c>
      <c r="D31" s="51">
        <f>C31/6</f>
        <v>1</v>
      </c>
      <c r="E31" s="52"/>
    </row>
    <row r="32" spans="1:5" ht="31.5">
      <c r="A32" s="1"/>
      <c r="B32" s="45" t="s">
        <v>64</v>
      </c>
      <c r="C32" s="50"/>
      <c r="D32" s="51"/>
      <c r="E32" s="52"/>
    </row>
    <row r="33" spans="1:5">
      <c r="A33" s="1">
        <v>12</v>
      </c>
      <c r="B33" s="1" t="s">
        <v>66</v>
      </c>
      <c r="C33" s="50">
        <v>1</v>
      </c>
      <c r="D33" s="51">
        <f>C33/2</f>
        <v>0.5</v>
      </c>
      <c r="E33" s="52"/>
    </row>
    <row r="34" spans="1:5">
      <c r="A34" s="1"/>
      <c r="B34" s="44" t="s">
        <v>65</v>
      </c>
      <c r="C34" s="50"/>
      <c r="D34" s="51"/>
      <c r="E34" s="52"/>
    </row>
    <row r="35" spans="1:5">
      <c r="A35" s="1" t="s">
        <v>5</v>
      </c>
      <c r="B35" s="1"/>
      <c r="C35" s="50"/>
      <c r="D35" s="51"/>
      <c r="E35" s="52"/>
    </row>
    <row r="36" spans="1:5">
      <c r="A36" s="4">
        <v>13</v>
      </c>
      <c r="B36" s="1" t="s">
        <v>79</v>
      </c>
      <c r="C36" s="50">
        <v>1</v>
      </c>
      <c r="D36" s="51">
        <f>C36/2</f>
        <v>0.5</v>
      </c>
      <c r="E36" s="52"/>
    </row>
    <row r="37" spans="1:5">
      <c r="A37" s="4"/>
      <c r="B37" s="44" t="s">
        <v>69</v>
      </c>
      <c r="C37" s="50"/>
      <c r="D37" s="51"/>
      <c r="E37" s="52"/>
    </row>
    <row r="38" spans="1:5">
      <c r="A38" s="1">
        <v>14</v>
      </c>
      <c r="B38" s="1" t="s">
        <v>33</v>
      </c>
      <c r="C38" s="50">
        <v>1</v>
      </c>
      <c r="D38" s="51">
        <f>C38/2</f>
        <v>0.5</v>
      </c>
      <c r="E38" s="52"/>
    </row>
    <row r="39" spans="1:5">
      <c r="A39" s="1"/>
      <c r="B39" s="44" t="s">
        <v>70</v>
      </c>
      <c r="C39" s="50"/>
      <c r="D39" s="51"/>
      <c r="E39" s="52"/>
    </row>
    <row r="40" spans="1:5">
      <c r="A40" s="1">
        <v>15</v>
      </c>
      <c r="B40" s="1" t="s">
        <v>45</v>
      </c>
      <c r="C40" s="50">
        <v>1</v>
      </c>
      <c r="D40" s="51">
        <f>C40/2</f>
        <v>0.5</v>
      </c>
      <c r="E40" s="52"/>
    </row>
    <row r="41" spans="1:5">
      <c r="A41" s="1"/>
      <c r="B41" s="44" t="s">
        <v>71</v>
      </c>
      <c r="C41" s="50"/>
      <c r="D41" s="51"/>
      <c r="E41" s="52"/>
    </row>
    <row r="42" spans="1:5">
      <c r="A42" s="1">
        <v>16</v>
      </c>
      <c r="B42" s="1" t="s">
        <v>46</v>
      </c>
      <c r="C42" s="50">
        <v>1</v>
      </c>
      <c r="D42" s="51">
        <f>C42</f>
        <v>1</v>
      </c>
      <c r="E42" s="52"/>
    </row>
    <row r="43" spans="1:5">
      <c r="A43" s="1"/>
      <c r="B43" s="46" t="s">
        <v>73</v>
      </c>
      <c r="C43" s="50"/>
      <c r="D43" s="51"/>
      <c r="E43" s="52"/>
    </row>
    <row r="44" spans="1:5">
      <c r="A44" s="1">
        <v>17</v>
      </c>
      <c r="B44" s="1" t="s">
        <v>47</v>
      </c>
      <c r="C44" s="50">
        <v>1</v>
      </c>
      <c r="D44" s="51">
        <f>C44</f>
        <v>1</v>
      </c>
      <c r="E44" s="52"/>
    </row>
    <row r="45" spans="1:5">
      <c r="A45" s="1"/>
      <c r="B45" s="46" t="s">
        <v>72</v>
      </c>
      <c r="C45" s="50"/>
      <c r="D45" s="51"/>
      <c r="E45" s="52"/>
    </row>
    <row r="46" spans="1:5">
      <c r="A46" s="1">
        <v>18</v>
      </c>
      <c r="B46" s="1" t="s">
        <v>48</v>
      </c>
      <c r="C46" s="50">
        <v>1</v>
      </c>
      <c r="D46" s="51">
        <v>1</v>
      </c>
      <c r="E46" s="52"/>
    </row>
    <row r="47" spans="1:5">
      <c r="A47" s="1"/>
      <c r="B47" s="46" t="s">
        <v>74</v>
      </c>
      <c r="C47" s="50"/>
      <c r="D47" s="51"/>
      <c r="E47" s="52"/>
    </row>
    <row r="48" spans="1:5">
      <c r="A48" s="1">
        <v>19</v>
      </c>
      <c r="B48" s="1" t="s">
        <v>76</v>
      </c>
      <c r="C48" s="50">
        <v>1</v>
      </c>
      <c r="D48" s="51">
        <f>C48/2</f>
        <v>0.5</v>
      </c>
      <c r="E48" s="52"/>
    </row>
    <row r="49" spans="1:5">
      <c r="A49" s="1"/>
      <c r="B49" s="44" t="s">
        <v>75</v>
      </c>
      <c r="C49" s="50"/>
      <c r="D49" s="51"/>
      <c r="E49" s="52"/>
    </row>
    <row r="50" spans="1:5">
      <c r="A50" s="1">
        <v>20</v>
      </c>
      <c r="B50" s="1" t="s">
        <v>78</v>
      </c>
      <c r="C50" s="50">
        <v>1</v>
      </c>
      <c r="D50" s="51">
        <f>C50/2</f>
        <v>0.5</v>
      </c>
      <c r="E50" s="52"/>
    </row>
    <row r="51" spans="1:5">
      <c r="A51" s="1"/>
      <c r="B51" s="44" t="s">
        <v>77</v>
      </c>
      <c r="C51" s="50"/>
      <c r="D51" s="51"/>
      <c r="E51" s="52"/>
    </row>
    <row r="52" spans="1:5">
      <c r="A52" s="1" t="s">
        <v>6</v>
      </c>
      <c r="C52" s="50"/>
      <c r="D52" s="51"/>
      <c r="E52" s="52"/>
    </row>
    <row r="53" spans="1:5">
      <c r="A53" s="1">
        <v>21</v>
      </c>
      <c r="B53" s="1" t="s">
        <v>81</v>
      </c>
      <c r="C53" s="50">
        <v>4</v>
      </c>
      <c r="D53" s="51">
        <f>C53/6</f>
        <v>0.66666666666666663</v>
      </c>
      <c r="E53" s="52"/>
    </row>
    <row r="54" spans="1:5" ht="31.5">
      <c r="A54" s="1"/>
      <c r="B54" s="45" t="s">
        <v>80</v>
      </c>
      <c r="C54" s="50"/>
      <c r="D54" s="51"/>
      <c r="E54" s="52"/>
    </row>
    <row r="55" spans="1:5">
      <c r="A55" s="1">
        <v>22</v>
      </c>
      <c r="B55" s="1" t="s">
        <v>34</v>
      </c>
      <c r="C55" s="50">
        <v>3</v>
      </c>
      <c r="D55" s="51">
        <f>C55/6</f>
        <v>0.5</v>
      </c>
      <c r="E55" s="52"/>
    </row>
    <row r="56" spans="1:5" ht="31.5">
      <c r="A56" s="1"/>
      <c r="B56" s="47" t="s">
        <v>82</v>
      </c>
      <c r="C56" s="50"/>
      <c r="D56" s="51"/>
      <c r="E56" s="52"/>
    </row>
    <row r="57" spans="1:5">
      <c r="A57" s="1">
        <v>23</v>
      </c>
      <c r="B57" s="1" t="s">
        <v>83</v>
      </c>
      <c r="C57" s="50">
        <v>1</v>
      </c>
      <c r="D57" s="51"/>
      <c r="E57" s="52"/>
    </row>
    <row r="58" spans="1:5" ht="31.5">
      <c r="A58" s="1"/>
      <c r="B58" s="45" t="s">
        <v>84</v>
      </c>
      <c r="C58" s="50"/>
      <c r="D58" s="51"/>
      <c r="E58" s="52"/>
    </row>
    <row r="59" spans="1:5">
      <c r="A59" s="1" t="s">
        <v>7</v>
      </c>
      <c r="C59" s="50"/>
      <c r="D59" s="51"/>
      <c r="E59" s="52"/>
    </row>
    <row r="60" spans="1:5">
      <c r="A60" s="1">
        <v>24</v>
      </c>
      <c r="B60" s="1" t="s">
        <v>35</v>
      </c>
      <c r="C60" s="50">
        <v>0</v>
      </c>
      <c r="D60" s="51">
        <f>C60/3</f>
        <v>0</v>
      </c>
      <c r="E60" s="52"/>
    </row>
    <row r="61" spans="1:5">
      <c r="A61" s="1"/>
      <c r="B61" s="46" t="s">
        <v>86</v>
      </c>
      <c r="C61" s="50"/>
      <c r="D61" s="51"/>
      <c r="E61" s="52"/>
    </row>
    <row r="62" spans="1:5">
      <c r="A62" s="1">
        <v>25</v>
      </c>
      <c r="B62" s="1" t="s">
        <v>36</v>
      </c>
      <c r="C62" s="50">
        <v>6</v>
      </c>
      <c r="D62" s="51">
        <f>C62/6</f>
        <v>1</v>
      </c>
      <c r="E62" s="52"/>
    </row>
    <row r="63" spans="1:5" ht="31.5">
      <c r="A63" s="1"/>
      <c r="B63" s="47" t="s">
        <v>85</v>
      </c>
      <c r="C63" s="50"/>
      <c r="D63" s="51"/>
      <c r="E63" s="52"/>
    </row>
    <row r="64" spans="1:5">
      <c r="A64" s="1">
        <v>26</v>
      </c>
      <c r="B64" s="1" t="s">
        <v>37</v>
      </c>
      <c r="C64" s="50">
        <v>1</v>
      </c>
      <c r="D64" s="51">
        <f>C64</f>
        <v>1</v>
      </c>
      <c r="E64" s="52"/>
    </row>
    <row r="65" spans="1:5">
      <c r="A65" s="1">
        <v>27</v>
      </c>
      <c r="B65" s="1" t="s">
        <v>87</v>
      </c>
      <c r="C65" s="50">
        <v>3</v>
      </c>
      <c r="D65" s="51">
        <f>C65</f>
        <v>3</v>
      </c>
      <c r="E65" s="52"/>
    </row>
    <row r="66" spans="1:5">
      <c r="A66" s="1"/>
      <c r="B66" s="44" t="s">
        <v>88</v>
      </c>
      <c r="C66" s="50"/>
      <c r="D66" s="51"/>
      <c r="E66" s="52"/>
    </row>
    <row r="67" spans="1:5">
      <c r="A67" s="1">
        <v>28</v>
      </c>
      <c r="B67" s="1" t="s">
        <v>90</v>
      </c>
      <c r="C67" s="50">
        <v>2</v>
      </c>
      <c r="D67" s="51">
        <f>C67/2</f>
        <v>1</v>
      </c>
      <c r="E67" s="52"/>
    </row>
    <row r="68" spans="1:5">
      <c r="A68" s="1"/>
      <c r="B68" s="44" t="s">
        <v>89</v>
      </c>
      <c r="C68" s="50"/>
      <c r="D68" s="51"/>
      <c r="E68" s="52"/>
    </row>
    <row r="69" spans="1:5">
      <c r="A69" s="1">
        <v>29</v>
      </c>
      <c r="B69" s="1" t="s">
        <v>91</v>
      </c>
      <c r="C69" s="50">
        <v>3</v>
      </c>
      <c r="D69" s="51">
        <f>C69/3</f>
        <v>1</v>
      </c>
      <c r="E69" s="52"/>
    </row>
    <row r="70" spans="1:5">
      <c r="A70" s="1"/>
      <c r="B70" s="44" t="s">
        <v>92</v>
      </c>
      <c r="C70" s="50"/>
      <c r="D70" s="51"/>
      <c r="E70" s="52"/>
    </row>
    <row r="71" spans="1:5">
      <c r="A71" s="1">
        <v>30</v>
      </c>
      <c r="B71" s="1" t="s">
        <v>94</v>
      </c>
      <c r="C71" s="50">
        <v>2</v>
      </c>
      <c r="D71" s="51">
        <f>C71/2</f>
        <v>1</v>
      </c>
      <c r="E71" s="52"/>
    </row>
    <row r="72" spans="1:5">
      <c r="B72" s="44" t="s">
        <v>93</v>
      </c>
      <c r="C72" s="50"/>
      <c r="D72" s="51"/>
      <c r="E72" s="52"/>
    </row>
    <row r="73" spans="1:5">
      <c r="A73" s="1"/>
      <c r="B73" s="1"/>
    </row>
    <row r="74" spans="1:5">
      <c r="A74" s="1" t="s">
        <v>102</v>
      </c>
      <c r="B74" s="1"/>
    </row>
    <row r="75" spans="1:5">
      <c r="A75" s="1" t="s">
        <v>13</v>
      </c>
      <c r="D75" s="48">
        <f>SUM(D8:D72)</f>
        <v>25.916666666666668</v>
      </c>
      <c r="E75" s="49">
        <f>SUM(E8:E72)</f>
        <v>0</v>
      </c>
    </row>
    <row r="76" spans="1:5">
      <c r="A76" s="1" t="s">
        <v>16</v>
      </c>
      <c r="D76" s="62">
        <f>D75/(30-E75)*100</f>
        <v>86.388888888888886</v>
      </c>
    </row>
  </sheetData>
  <mergeCells count="1">
    <mergeCell ref="C1:E1"/>
  </mergeCells>
  <phoneticPr fontId="10" type="noConversion"/>
  <pageMargins left="0.75" right="0.75" top="1" bottom="1" header="0.5" footer="0.5"/>
  <pageSetup orientation="portrait" horizontalDpi="4294967292" verticalDpi="42949672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M32"/>
  <sheetViews>
    <sheetView workbookViewId="0">
      <pane xSplit="5" topLeftCell="F1" activePane="topRight" state="frozen"/>
      <selection pane="topRight" activeCell="D8" sqref="D8"/>
    </sheetView>
  </sheetViews>
  <sheetFormatPr defaultColWidth="11.125" defaultRowHeight="15.75"/>
  <cols>
    <col min="2" max="2" width="107.5" customWidth="1"/>
    <col min="3" max="3" width="23.75" customWidth="1"/>
    <col min="4" max="4" width="21.75" customWidth="1"/>
    <col min="5" max="5" width="13.625" customWidth="1"/>
    <col min="6" max="6" width="12.625" customWidth="1"/>
    <col min="8" max="9" width="12.625" customWidth="1"/>
  </cols>
  <sheetData>
    <row r="1" spans="1:481">
      <c r="G1" s="21" t="s">
        <v>15</v>
      </c>
      <c r="H1" s="17"/>
      <c r="I1" s="21" t="s">
        <v>15</v>
      </c>
      <c r="K1" s="21"/>
      <c r="M1" s="21"/>
      <c r="Q1" s="21"/>
      <c r="S1" s="21"/>
      <c r="U1" s="21"/>
      <c r="W1" s="21"/>
      <c r="Y1" s="21"/>
      <c r="AA1" s="21"/>
      <c r="AC1" s="21"/>
      <c r="AE1" s="21"/>
      <c r="AG1" s="21"/>
      <c r="AI1" s="21"/>
      <c r="AK1" s="21"/>
      <c r="AM1" s="21"/>
      <c r="AO1" s="21"/>
      <c r="AQ1" s="21"/>
      <c r="AS1" s="21"/>
      <c r="AU1" s="21"/>
      <c r="AW1" s="21"/>
      <c r="AX1" s="23"/>
      <c r="AY1" s="24"/>
      <c r="AZ1" s="23"/>
      <c r="BA1" s="21"/>
      <c r="BC1" s="21"/>
      <c r="BE1" s="21"/>
      <c r="BG1" s="21"/>
      <c r="BH1" s="23"/>
      <c r="BI1" s="24"/>
      <c r="BJ1" s="23"/>
      <c r="BK1" s="24"/>
      <c r="BM1" s="24"/>
      <c r="BO1" s="24"/>
      <c r="BQ1" s="24"/>
      <c r="BS1" s="24"/>
      <c r="BU1" s="24"/>
      <c r="BW1" s="24"/>
      <c r="BY1" s="24"/>
      <c r="CA1" s="24"/>
      <c r="CC1" s="24"/>
      <c r="CE1" s="24"/>
      <c r="CG1" s="24"/>
      <c r="CI1" s="24"/>
      <c r="CK1" s="24"/>
      <c r="CM1" s="24"/>
      <c r="CO1" s="24"/>
      <c r="CQ1" s="24"/>
      <c r="CS1" s="24"/>
      <c r="CU1" s="24"/>
      <c r="CW1" s="24"/>
      <c r="CY1" s="24"/>
      <c r="DA1" s="24"/>
      <c r="DB1" s="29"/>
      <c r="DD1" s="29"/>
      <c r="DF1" s="29"/>
      <c r="DH1" s="29"/>
      <c r="DJ1" s="29"/>
      <c r="DL1" s="29"/>
      <c r="DN1" s="29"/>
      <c r="DP1" s="29"/>
      <c r="DR1" s="29"/>
      <c r="DT1" s="29"/>
      <c r="DV1" s="29"/>
      <c r="DX1" s="29"/>
      <c r="DZ1" s="29"/>
      <c r="EB1" s="29"/>
      <c r="ED1" s="29"/>
      <c r="EF1" s="29"/>
      <c r="EH1" s="29"/>
      <c r="EJ1" s="29"/>
      <c r="EL1" s="29"/>
      <c r="EN1" s="29"/>
      <c r="EP1" s="29"/>
      <c r="ER1" s="29"/>
      <c r="ET1" s="29"/>
      <c r="EV1" s="29"/>
      <c r="EX1" s="16"/>
      <c r="EZ1" s="16"/>
      <c r="FB1" s="16"/>
      <c r="FD1" s="16"/>
      <c r="FF1" s="16"/>
      <c r="FH1" s="32"/>
      <c r="FJ1" s="16"/>
      <c r="FL1" s="16"/>
      <c r="FN1" s="16"/>
      <c r="FP1" s="16"/>
      <c r="FR1" s="16"/>
      <c r="FT1" s="16"/>
      <c r="FV1" s="16"/>
      <c r="FX1" s="16"/>
      <c r="FZ1" s="16"/>
      <c r="GB1" s="16"/>
      <c r="GD1" s="16"/>
      <c r="GF1" s="16"/>
      <c r="GH1" s="16"/>
      <c r="GJ1" s="16"/>
      <c r="GL1" s="16"/>
      <c r="GN1" s="16"/>
      <c r="GP1" s="16"/>
      <c r="GR1" s="16"/>
      <c r="GT1" s="16"/>
      <c r="GV1" s="16"/>
      <c r="GX1" s="16"/>
      <c r="GZ1" s="16"/>
      <c r="HB1" s="16"/>
      <c r="HD1" s="16"/>
      <c r="HF1" s="16"/>
      <c r="HH1" s="16"/>
      <c r="HJ1" s="16"/>
      <c r="HL1" s="16"/>
      <c r="HN1" s="16"/>
      <c r="HP1" s="16"/>
      <c r="HR1" s="16"/>
      <c r="HT1" s="16"/>
      <c r="HV1" s="16"/>
      <c r="HX1" s="16"/>
      <c r="HZ1" s="16"/>
      <c r="IB1" s="16"/>
      <c r="ID1" s="16"/>
      <c r="IF1" s="16"/>
      <c r="IH1" s="16"/>
      <c r="IJ1" s="16"/>
      <c r="IL1" s="16"/>
      <c r="IN1" s="16"/>
      <c r="IP1" s="16"/>
      <c r="IR1" s="16"/>
      <c r="IT1" s="16"/>
      <c r="IV1" s="16"/>
      <c r="IX1" s="16"/>
      <c r="IZ1" s="16"/>
      <c r="JB1" s="16"/>
      <c r="JD1" s="16"/>
      <c r="JF1" s="16"/>
      <c r="JH1" s="16"/>
      <c r="JJ1" s="16"/>
      <c r="JL1" s="16"/>
      <c r="JN1" s="16"/>
      <c r="JP1" s="16"/>
      <c r="JR1" s="16"/>
      <c r="JT1" s="16"/>
      <c r="JV1" s="16"/>
      <c r="JX1" s="16"/>
      <c r="JZ1" s="16"/>
      <c r="KB1" s="16"/>
      <c r="KD1" s="16"/>
      <c r="KF1" s="16"/>
      <c r="KH1" s="16"/>
      <c r="KJ1" s="16"/>
      <c r="KL1" s="16"/>
      <c r="KN1" s="16"/>
      <c r="KP1" s="16"/>
      <c r="KR1" s="16"/>
      <c r="KT1" s="16"/>
      <c r="KV1" s="16"/>
      <c r="KX1" s="16"/>
      <c r="KZ1" s="16"/>
      <c r="LB1" s="16"/>
      <c r="LD1" s="16"/>
      <c r="LF1" s="16"/>
      <c r="LH1" s="16"/>
      <c r="LJ1" s="16"/>
      <c r="LL1" s="16"/>
      <c r="LN1" s="16"/>
      <c r="LP1" s="16"/>
      <c r="LR1" s="16"/>
      <c r="LT1" s="16"/>
      <c r="LV1" s="16"/>
      <c r="LX1" s="16"/>
      <c r="LZ1" s="16"/>
      <c r="MB1" s="16"/>
      <c r="MD1" s="16"/>
      <c r="MF1" s="16"/>
      <c r="MH1" s="16"/>
      <c r="MJ1" s="16"/>
      <c r="ML1" s="16"/>
      <c r="MN1" s="16"/>
      <c r="MP1" s="16"/>
      <c r="MR1" s="16"/>
      <c r="MT1" s="16"/>
      <c r="MV1" s="16"/>
      <c r="MX1" s="16"/>
      <c r="MZ1" s="16"/>
      <c r="NB1" s="16"/>
      <c r="ND1" s="16"/>
      <c r="NF1" s="16"/>
      <c r="NH1" s="16"/>
      <c r="NJ1" s="16"/>
      <c r="NL1" s="16"/>
      <c r="NN1" s="16"/>
      <c r="NP1" s="16"/>
      <c r="NR1" s="16"/>
      <c r="NT1" s="16"/>
      <c r="NV1" s="16"/>
      <c r="NX1" s="16"/>
      <c r="NZ1" s="16"/>
      <c r="OB1" s="23"/>
      <c r="OC1" s="23"/>
      <c r="OD1" s="16"/>
      <c r="OE1" s="23"/>
      <c r="OF1" s="23"/>
      <c r="OG1" s="23"/>
      <c r="OH1" s="16"/>
      <c r="OI1" s="23"/>
      <c r="OJ1" s="23"/>
      <c r="OK1" s="23"/>
      <c r="OL1" s="16"/>
      <c r="OM1" s="23"/>
      <c r="ON1" s="23"/>
      <c r="OO1" s="23"/>
      <c r="OP1" s="16"/>
      <c r="OQ1" s="23"/>
      <c r="OR1" s="23"/>
      <c r="OS1" s="23"/>
      <c r="OT1" s="16"/>
      <c r="OU1" s="23"/>
      <c r="OV1" s="23"/>
      <c r="OW1" s="23"/>
      <c r="OX1" s="16"/>
      <c r="OY1" s="23"/>
      <c r="OZ1" s="23"/>
      <c r="PA1" s="23"/>
      <c r="PB1" s="16"/>
      <c r="PC1" s="23"/>
      <c r="PD1" s="23"/>
      <c r="PE1" s="23"/>
      <c r="PF1" s="16"/>
      <c r="PG1" s="23"/>
      <c r="PH1" s="23"/>
      <c r="PI1" s="23"/>
      <c r="PJ1" s="16"/>
      <c r="PK1" s="23"/>
      <c r="PL1" s="23"/>
      <c r="PM1" s="23"/>
      <c r="PN1" s="16"/>
      <c r="PO1" s="23"/>
      <c r="PP1" s="23"/>
      <c r="PQ1" s="23"/>
      <c r="PR1" s="16"/>
      <c r="PS1" s="23"/>
      <c r="PT1" s="23"/>
      <c r="PU1" s="23"/>
      <c r="PV1" s="16"/>
      <c r="PW1" s="23"/>
      <c r="PX1" s="23"/>
      <c r="PY1" s="23"/>
      <c r="PZ1" s="16"/>
      <c r="QA1" s="23"/>
      <c r="QB1" s="23"/>
      <c r="QC1" s="23"/>
      <c r="QD1" s="16"/>
      <c r="QE1" s="23"/>
      <c r="QF1" s="23"/>
      <c r="QG1" s="23"/>
      <c r="QH1" s="16"/>
      <c r="QI1" s="23"/>
      <c r="QJ1" s="23"/>
      <c r="QK1" s="23"/>
      <c r="QL1" s="16"/>
      <c r="QM1" s="23"/>
      <c r="QN1" s="23"/>
      <c r="QO1" s="23"/>
      <c r="QP1" s="16"/>
      <c r="QQ1" s="23"/>
      <c r="QR1" s="23"/>
      <c r="QS1" s="23"/>
      <c r="QT1" s="16"/>
      <c r="QU1" s="23"/>
      <c r="QV1" s="23"/>
      <c r="QW1" s="23"/>
      <c r="QX1" s="16"/>
      <c r="QY1" s="23"/>
      <c r="QZ1" s="23"/>
      <c r="RA1" s="23"/>
      <c r="RB1" s="16"/>
      <c r="RC1" s="23"/>
      <c r="RD1" s="23"/>
      <c r="RE1" s="23"/>
      <c r="RF1" s="16"/>
      <c r="RG1" s="23"/>
      <c r="RH1" s="23"/>
      <c r="RI1" s="23"/>
      <c r="RJ1" s="16"/>
      <c r="RK1" s="23"/>
      <c r="RL1" s="23"/>
      <c r="RM1" s="23"/>
    </row>
    <row r="2" spans="1:481">
      <c r="A2" s="2"/>
      <c r="B2" s="2"/>
      <c r="C2" s="14" t="s">
        <v>29</v>
      </c>
      <c r="D2" t="s">
        <v>11</v>
      </c>
      <c r="F2" s="16"/>
      <c r="H2" s="17"/>
      <c r="J2" s="17"/>
      <c r="L2" s="17"/>
      <c r="N2" s="17"/>
      <c r="P2" s="17"/>
      <c r="R2" s="17"/>
      <c r="T2" s="17"/>
      <c r="V2" s="22"/>
      <c r="X2" s="22"/>
      <c r="Z2" s="22"/>
      <c r="AB2" s="22"/>
      <c r="AD2" s="22"/>
      <c r="AF2" s="22"/>
      <c r="AH2" s="22"/>
      <c r="AJ2" s="22"/>
      <c r="AL2" s="22"/>
      <c r="AM2" s="23"/>
      <c r="AN2" s="22"/>
      <c r="AP2" s="22"/>
      <c r="AQ2" s="23"/>
      <c r="AR2" s="22"/>
      <c r="AT2" s="22"/>
      <c r="AU2" s="23"/>
      <c r="AV2" s="22"/>
      <c r="AX2" s="22"/>
      <c r="AY2" s="23"/>
      <c r="AZ2" s="22"/>
      <c r="BB2" s="22"/>
      <c r="BC2" s="23"/>
      <c r="BD2" s="22"/>
      <c r="BE2" s="23"/>
      <c r="BF2" s="22"/>
      <c r="BH2" s="22"/>
      <c r="BI2" s="23"/>
      <c r="BJ2" s="22"/>
      <c r="BK2" s="23"/>
      <c r="BL2" s="22"/>
      <c r="BN2" s="22"/>
      <c r="BP2" s="22"/>
      <c r="BQ2" s="23"/>
      <c r="BR2" s="22"/>
      <c r="BT2" s="22"/>
      <c r="BU2" s="25"/>
      <c r="BV2" s="22"/>
      <c r="BX2" s="22"/>
      <c r="BZ2" s="22"/>
      <c r="CB2" s="22"/>
      <c r="CD2" s="22"/>
      <c r="CF2" s="22"/>
      <c r="CH2" s="22"/>
      <c r="CI2" s="25"/>
      <c r="CJ2" s="22"/>
      <c r="CL2" s="16"/>
      <c r="CN2" s="16"/>
      <c r="CP2" s="16"/>
      <c r="CR2" s="16"/>
      <c r="CT2" s="16"/>
      <c r="CV2" s="16"/>
      <c r="CX2" s="16"/>
      <c r="CZ2" s="16"/>
      <c r="DB2" s="16"/>
      <c r="DD2" s="16"/>
      <c r="DF2" s="16"/>
      <c r="DH2" s="16"/>
      <c r="DJ2" s="16"/>
      <c r="DL2" s="16"/>
      <c r="DN2" s="16"/>
      <c r="DP2" s="16"/>
      <c r="DR2" s="16"/>
      <c r="DT2" s="16"/>
      <c r="DV2" s="16"/>
      <c r="DX2" s="16"/>
      <c r="DZ2" s="16"/>
      <c r="EB2" s="16"/>
      <c r="ED2" s="16"/>
      <c r="EF2" s="16"/>
      <c r="EH2" s="16"/>
      <c r="EJ2" s="16"/>
      <c r="EL2" s="16"/>
      <c r="EN2" s="16"/>
      <c r="EP2" s="16"/>
      <c r="ER2" s="16"/>
      <c r="ET2" s="16"/>
      <c r="EV2" s="16"/>
      <c r="EX2" s="32"/>
      <c r="EZ2" s="32"/>
      <c r="FB2" s="32"/>
      <c r="FD2" s="32"/>
      <c r="FF2" s="32"/>
      <c r="FH2" s="32"/>
      <c r="FJ2" s="32"/>
      <c r="FL2" s="32"/>
      <c r="FN2" s="32"/>
      <c r="FP2" s="32"/>
      <c r="FR2" s="32"/>
      <c r="FT2" s="32"/>
      <c r="FV2" s="32"/>
      <c r="FX2" s="32"/>
      <c r="FZ2" s="32"/>
      <c r="GB2" s="32"/>
      <c r="GD2" s="32"/>
      <c r="GF2" s="32"/>
      <c r="GH2" s="16"/>
      <c r="GJ2" s="32"/>
      <c r="GL2" s="32"/>
      <c r="GN2" s="32"/>
      <c r="GP2" s="32"/>
      <c r="GR2" s="32"/>
      <c r="GT2" s="32"/>
      <c r="GV2" s="32"/>
      <c r="GX2" s="32"/>
      <c r="GZ2" s="32"/>
      <c r="HB2" s="16"/>
      <c r="HD2" s="16"/>
      <c r="HF2" s="16"/>
      <c r="HH2" s="16"/>
      <c r="HJ2" s="16"/>
      <c r="HL2" s="16"/>
      <c r="HN2" s="16"/>
      <c r="HP2" s="16"/>
      <c r="HR2" s="16"/>
      <c r="HT2" s="16"/>
      <c r="HV2" s="16"/>
      <c r="HX2" s="16"/>
      <c r="HZ2" s="16"/>
      <c r="IB2" s="16"/>
      <c r="ID2" s="16"/>
      <c r="IF2" s="16"/>
      <c r="IH2" s="16"/>
      <c r="IJ2" s="32"/>
      <c r="IL2" s="32"/>
      <c r="IN2" s="32"/>
      <c r="IP2" s="32"/>
      <c r="IR2" s="32"/>
      <c r="IT2" s="32"/>
      <c r="IV2" s="32"/>
      <c r="IX2" s="32"/>
      <c r="IZ2" s="32"/>
      <c r="JB2" s="32"/>
      <c r="JD2" s="32"/>
      <c r="JF2" s="32"/>
      <c r="JH2" s="32"/>
      <c r="JJ2" s="32"/>
      <c r="JL2" s="32"/>
      <c r="JN2" s="32"/>
      <c r="JP2" s="32"/>
      <c r="JR2" s="32"/>
      <c r="JT2" s="32"/>
      <c r="JV2" s="32"/>
      <c r="JX2" s="32"/>
      <c r="JZ2" s="32"/>
      <c r="KB2" s="32"/>
      <c r="KD2" s="32"/>
      <c r="KF2" s="32"/>
      <c r="KH2" s="32"/>
      <c r="KJ2" s="32"/>
      <c r="KL2" s="32"/>
      <c r="KN2" s="32"/>
      <c r="KP2" s="16"/>
      <c r="KR2" s="16"/>
      <c r="KT2" s="16"/>
      <c r="KV2" s="16"/>
      <c r="KX2" s="16"/>
      <c r="KZ2" s="16"/>
      <c r="LB2" s="16"/>
      <c r="LD2" s="16"/>
      <c r="LF2" s="16"/>
      <c r="LH2" s="16"/>
      <c r="LJ2" s="16"/>
      <c r="LL2" s="16"/>
      <c r="LN2" s="16"/>
      <c r="LP2" s="16"/>
      <c r="LR2" s="16"/>
      <c r="LT2" s="16"/>
      <c r="LV2" s="16"/>
      <c r="LX2" s="16"/>
      <c r="LZ2" s="16"/>
      <c r="MB2" s="16"/>
      <c r="MD2" s="16"/>
      <c r="MF2" s="16"/>
      <c r="MH2" s="16"/>
      <c r="MJ2" s="16"/>
      <c r="ML2" s="16"/>
      <c r="MN2" s="16"/>
      <c r="MP2" s="16"/>
      <c r="MR2" s="16"/>
      <c r="MT2" s="16"/>
      <c r="MV2" s="16"/>
      <c r="MX2" s="16"/>
      <c r="MZ2" s="16"/>
      <c r="NB2" s="16"/>
      <c r="ND2" s="16"/>
      <c r="NF2" s="16"/>
      <c r="NH2" s="16"/>
      <c r="NJ2" s="16"/>
      <c r="NL2" s="16"/>
      <c r="NN2" s="16"/>
      <c r="NP2" s="16"/>
      <c r="NR2" s="16"/>
      <c r="NT2" s="16"/>
      <c r="NV2" s="16"/>
      <c r="NX2" s="16"/>
      <c r="NY2" s="71"/>
      <c r="NZ2" s="72"/>
      <c r="OA2" s="71"/>
      <c r="OB2" s="72"/>
      <c r="OC2" s="71"/>
      <c r="OD2" s="72"/>
      <c r="OE2" s="71"/>
      <c r="OF2" s="72"/>
      <c r="OG2" s="71"/>
      <c r="OH2" s="72"/>
      <c r="OI2" s="71"/>
      <c r="OJ2" s="72"/>
      <c r="OK2" s="71"/>
      <c r="OL2" s="72"/>
      <c r="OM2" s="71"/>
      <c r="ON2" s="72"/>
      <c r="OO2" s="71"/>
      <c r="OP2" s="72"/>
      <c r="OQ2" s="71"/>
      <c r="OR2" s="72"/>
      <c r="OS2" s="71"/>
      <c r="OT2" s="73"/>
      <c r="OU2" s="71"/>
      <c r="OV2" s="72"/>
      <c r="OW2" s="71"/>
      <c r="OX2" s="72"/>
      <c r="OY2" s="71"/>
      <c r="OZ2" s="72"/>
      <c r="PA2" s="71"/>
      <c r="PB2" s="72"/>
      <c r="PC2" s="71"/>
      <c r="PD2" s="73"/>
      <c r="PE2" s="71"/>
      <c r="PF2" s="72"/>
      <c r="PG2" s="71"/>
      <c r="PH2" s="72"/>
      <c r="PI2" s="71"/>
      <c r="PJ2" s="72"/>
      <c r="PK2" s="71"/>
      <c r="PL2" s="72"/>
      <c r="PM2" s="71"/>
      <c r="PN2" s="72"/>
      <c r="PO2" s="71"/>
      <c r="PP2" s="72"/>
      <c r="PQ2" s="71"/>
      <c r="PR2" s="72"/>
      <c r="PS2" s="71"/>
      <c r="PT2" s="72"/>
      <c r="PU2" s="71"/>
      <c r="PV2" s="73"/>
      <c r="PW2" s="71"/>
      <c r="PX2" s="72"/>
      <c r="PY2" s="71"/>
      <c r="PZ2" s="72"/>
      <c r="QA2" s="71"/>
      <c r="QB2" s="73"/>
      <c r="QC2" s="71"/>
      <c r="QD2" s="72"/>
      <c r="QE2" s="71"/>
      <c r="QF2" s="72"/>
      <c r="QG2" s="71"/>
      <c r="QH2" s="72"/>
      <c r="QI2" s="71"/>
      <c r="QJ2" s="72"/>
      <c r="QK2" s="71"/>
      <c r="QL2" s="72"/>
      <c r="QM2" s="71"/>
      <c r="QN2" s="72"/>
      <c r="QO2" s="71"/>
      <c r="QP2" s="72"/>
      <c r="QQ2" s="71"/>
      <c r="QR2" s="72"/>
      <c r="QS2" s="71"/>
      <c r="QT2" s="72"/>
      <c r="QU2" s="71"/>
      <c r="QV2" s="72"/>
      <c r="QW2" s="71"/>
      <c r="QX2" s="72"/>
      <c r="QY2" s="71"/>
      <c r="QZ2" s="72"/>
      <c r="RA2" s="71"/>
      <c r="RB2" s="72"/>
      <c r="RC2" s="71"/>
      <c r="RD2" s="72"/>
      <c r="RE2" s="71"/>
      <c r="RF2" s="72"/>
      <c r="RG2" s="71"/>
      <c r="RH2" s="72"/>
      <c r="RI2" s="71"/>
      <c r="RJ2" s="72"/>
      <c r="RK2" s="71"/>
      <c r="RL2" s="72"/>
      <c r="RM2" s="71"/>
    </row>
    <row r="3" spans="1:481">
      <c r="A3" s="2"/>
      <c r="B3" s="2"/>
      <c r="C3" s="5" t="s">
        <v>30</v>
      </c>
      <c r="D3" t="s">
        <v>11</v>
      </c>
      <c r="F3" s="16"/>
      <c r="H3" s="17"/>
      <c r="L3" s="16"/>
      <c r="N3" s="16"/>
      <c r="P3" s="20"/>
      <c r="R3" s="20"/>
      <c r="T3" s="20"/>
      <c r="V3" s="20"/>
      <c r="X3" s="20"/>
      <c r="Z3" s="20"/>
      <c r="AB3" s="16"/>
      <c r="AD3" s="20"/>
      <c r="AF3" s="20"/>
      <c r="AH3" s="20"/>
      <c r="AJ3" s="20"/>
      <c r="AL3" s="20"/>
      <c r="AM3" s="23"/>
      <c r="AN3" s="20"/>
      <c r="AP3" s="20"/>
      <c r="AQ3" s="23"/>
      <c r="AR3" s="20"/>
      <c r="AT3" s="20"/>
      <c r="AU3" s="23"/>
      <c r="AV3" s="20"/>
      <c r="AX3" s="20"/>
      <c r="AY3" s="23"/>
      <c r="AZ3" s="24"/>
      <c r="BB3" s="24"/>
      <c r="BC3" s="23"/>
      <c r="BD3" s="24"/>
      <c r="BE3" s="23"/>
      <c r="BF3" s="24"/>
      <c r="BH3" s="24"/>
      <c r="BI3" s="23"/>
      <c r="BJ3" s="24"/>
      <c r="BK3" s="23"/>
      <c r="BL3" s="24"/>
      <c r="BN3" s="24"/>
      <c r="BP3" s="24"/>
      <c r="BQ3" s="23"/>
      <c r="BR3" s="24"/>
      <c r="BT3" s="24"/>
      <c r="BU3" s="25"/>
      <c r="BV3" s="24"/>
      <c r="BX3" s="24"/>
      <c r="BY3" s="25"/>
      <c r="BZ3" s="24"/>
      <c r="CA3" s="25"/>
      <c r="CB3" s="24"/>
      <c r="CC3" s="25"/>
      <c r="CD3" s="24"/>
      <c r="CF3" s="24"/>
      <c r="CH3" s="25"/>
      <c r="CI3" s="25"/>
      <c r="CJ3" s="24"/>
      <c r="CL3" s="24"/>
      <c r="CN3" s="24"/>
      <c r="CP3" s="24"/>
      <c r="CR3" s="24"/>
      <c r="CT3" s="24"/>
      <c r="CV3" s="24"/>
      <c r="CX3" s="24"/>
      <c r="CZ3" s="28"/>
      <c r="DB3" s="28"/>
      <c r="DD3" s="28"/>
      <c r="DF3" s="28"/>
      <c r="DH3" s="22"/>
      <c r="DJ3" s="28"/>
      <c r="DL3" s="28"/>
      <c r="DN3" s="28"/>
      <c r="DP3" s="28"/>
      <c r="DR3" s="28"/>
      <c r="DT3" s="28"/>
      <c r="DV3" s="28"/>
      <c r="DX3" s="22"/>
      <c r="DZ3" s="28"/>
      <c r="EB3" s="28"/>
      <c r="ED3" s="28"/>
      <c r="EF3" s="30"/>
      <c r="EH3" s="28"/>
      <c r="EJ3" s="28"/>
      <c r="EL3" s="28"/>
      <c r="EN3" s="28"/>
      <c r="EP3" s="28"/>
      <c r="ER3" s="28"/>
      <c r="ET3" s="28"/>
      <c r="EV3" s="28"/>
      <c r="EX3" s="23"/>
      <c r="EZ3" s="23"/>
      <c r="FB3" s="23"/>
      <c r="FD3" s="23"/>
      <c r="FF3" s="23"/>
      <c r="FH3" s="21"/>
      <c r="FJ3" s="23"/>
      <c r="FL3" s="23"/>
      <c r="FN3" s="23"/>
      <c r="FP3" s="23"/>
      <c r="FR3" s="23"/>
      <c r="FT3" s="23"/>
      <c r="FV3" s="23"/>
      <c r="FX3" s="23"/>
      <c r="FZ3" s="23"/>
      <c r="GB3" s="23"/>
      <c r="GD3" s="23"/>
      <c r="GF3" s="23"/>
      <c r="GH3" s="23"/>
      <c r="GJ3" s="23"/>
      <c r="GL3" s="23"/>
      <c r="GN3" s="23"/>
      <c r="GP3" s="23"/>
      <c r="GR3" s="23"/>
      <c r="GT3" s="23"/>
      <c r="GV3" s="23"/>
      <c r="GX3" s="23"/>
      <c r="GZ3" s="23"/>
      <c r="HB3" s="23"/>
      <c r="HD3" s="23"/>
      <c r="HF3" s="23"/>
      <c r="HH3" s="27"/>
      <c r="HJ3" s="27"/>
      <c r="HL3" s="27"/>
      <c r="HN3" s="27"/>
      <c r="HP3" s="27"/>
      <c r="HR3" s="27"/>
      <c r="HT3" s="27"/>
      <c r="HV3" s="27"/>
      <c r="HX3" s="27"/>
      <c r="HZ3" s="27"/>
      <c r="IB3" s="27"/>
      <c r="ID3" s="27"/>
      <c r="IF3" s="23"/>
      <c r="IH3" s="23"/>
      <c r="IJ3" s="23"/>
      <c r="IL3" s="23"/>
      <c r="IN3" s="23"/>
      <c r="IP3" s="23"/>
      <c r="IR3" s="23"/>
      <c r="IT3" s="23"/>
      <c r="IV3" s="23"/>
      <c r="IX3" s="23"/>
      <c r="IZ3" s="23"/>
      <c r="JB3" s="23"/>
      <c r="JD3" s="23"/>
      <c r="JF3" s="23"/>
      <c r="JH3" s="23"/>
      <c r="JJ3" s="23"/>
      <c r="JL3" s="23"/>
      <c r="JN3" s="23"/>
      <c r="JP3" s="23"/>
      <c r="JR3" s="23"/>
      <c r="JT3" s="23"/>
      <c r="JV3" s="23"/>
      <c r="JX3" s="23"/>
      <c r="JZ3" s="23"/>
      <c r="KB3" s="23"/>
      <c r="KD3" s="23"/>
      <c r="KF3" s="23"/>
      <c r="KH3" s="23"/>
      <c r="KJ3" s="23"/>
      <c r="KL3" s="23"/>
      <c r="KN3" s="23"/>
      <c r="KP3" s="24"/>
      <c r="KR3" s="24"/>
      <c r="KT3" s="24"/>
      <c r="KV3" s="24"/>
      <c r="KX3" s="24"/>
      <c r="KZ3" s="24"/>
      <c r="LB3" s="24"/>
      <c r="LD3" s="24"/>
      <c r="LF3" s="24"/>
      <c r="LH3" s="24"/>
      <c r="LJ3" s="24"/>
      <c r="LL3" s="24"/>
      <c r="LN3" s="24"/>
      <c r="LP3" s="24"/>
      <c r="LR3" s="24"/>
      <c r="LT3" s="24"/>
      <c r="LV3" s="24"/>
      <c r="LX3" s="24"/>
      <c r="LZ3" s="24"/>
      <c r="MB3" s="24"/>
      <c r="MD3" s="24"/>
      <c r="MF3" s="24"/>
      <c r="MH3" s="24"/>
      <c r="MJ3" s="24"/>
      <c r="ML3" s="24"/>
      <c r="MN3" s="24"/>
      <c r="MP3" s="24"/>
      <c r="MR3" s="24"/>
      <c r="MT3" s="24"/>
      <c r="MV3" s="23"/>
      <c r="MX3" s="24"/>
      <c r="MZ3" s="24"/>
      <c r="NB3" s="24"/>
      <c r="ND3" s="24"/>
      <c r="NF3" s="24"/>
      <c r="NH3" s="24"/>
      <c r="NJ3" s="24"/>
      <c r="NL3" s="24"/>
      <c r="NN3" s="24"/>
      <c r="NP3" s="24"/>
      <c r="NR3" s="24"/>
      <c r="NT3" s="24"/>
      <c r="NV3" s="23"/>
      <c r="NX3" s="24"/>
      <c r="NZ3" s="23"/>
      <c r="OB3" s="23"/>
      <c r="OD3" s="23"/>
      <c r="OF3" s="23"/>
      <c r="OH3" s="23"/>
      <c r="OJ3" s="23"/>
      <c r="OL3" s="23"/>
      <c r="ON3" s="23"/>
      <c r="OP3" s="23"/>
      <c r="OR3" s="23"/>
      <c r="OT3" s="23"/>
      <c r="OV3" s="23"/>
      <c r="OX3" s="23"/>
      <c r="OZ3" s="23"/>
      <c r="PB3" s="23"/>
      <c r="PD3" s="23"/>
      <c r="PF3" s="23"/>
      <c r="PH3" s="23"/>
      <c r="PJ3" s="23"/>
      <c r="PL3" s="23"/>
      <c r="PN3" s="23"/>
      <c r="PP3" s="23"/>
      <c r="PR3" s="23"/>
      <c r="PT3" s="23"/>
      <c r="PV3" s="23"/>
      <c r="PX3" s="23"/>
      <c r="PZ3" s="23"/>
      <c r="QB3" s="23"/>
      <c r="QD3" s="23"/>
      <c r="QF3" s="23"/>
      <c r="QH3" s="23"/>
      <c r="QJ3" s="23"/>
      <c r="QL3" s="23"/>
      <c r="QN3" s="23"/>
      <c r="QP3" s="23"/>
      <c r="QR3" s="23"/>
      <c r="QT3" s="23"/>
      <c r="QV3" s="23"/>
      <c r="QX3" s="23"/>
      <c r="QZ3" s="23"/>
      <c r="RB3" s="23"/>
      <c r="RD3" s="23"/>
      <c r="RF3" s="23"/>
      <c r="RH3" s="23"/>
      <c r="RJ3" s="23"/>
      <c r="RL3" s="23"/>
    </row>
    <row r="4" spans="1:481">
      <c r="A4" s="2"/>
      <c r="B4" s="2"/>
      <c r="C4" s="5" t="s">
        <v>31</v>
      </c>
      <c r="F4" s="15"/>
      <c r="H4" s="18"/>
      <c r="J4" s="15"/>
      <c r="L4" s="15"/>
      <c r="N4" s="15"/>
      <c r="P4" s="15"/>
      <c r="R4" s="15"/>
      <c r="T4" s="15"/>
      <c r="V4" s="15"/>
      <c r="X4" s="15"/>
      <c r="Z4" s="15"/>
      <c r="AB4" s="15"/>
      <c r="AD4" s="15"/>
      <c r="AF4" s="15"/>
      <c r="AH4" s="15"/>
      <c r="AJ4" s="15"/>
      <c r="AL4" s="15"/>
      <c r="AM4" s="23"/>
      <c r="AN4" s="15"/>
      <c r="AP4" s="15"/>
      <c r="AQ4" s="23"/>
      <c r="AR4" s="15"/>
      <c r="AT4" s="15"/>
      <c r="AU4" s="23"/>
      <c r="AV4" s="15"/>
      <c r="AX4" s="15"/>
      <c r="AY4" s="23"/>
      <c r="AZ4" s="15"/>
      <c r="BB4" s="15"/>
      <c r="BC4" s="23"/>
      <c r="BD4" s="15"/>
      <c r="BE4" s="23"/>
      <c r="BF4" s="15"/>
      <c r="BH4" s="15"/>
      <c r="BI4" s="23"/>
      <c r="BJ4" s="15"/>
      <c r="BK4" s="23"/>
      <c r="BL4" s="15"/>
      <c r="BN4" s="15"/>
      <c r="BP4" s="15"/>
      <c r="BQ4" s="23"/>
      <c r="BR4" s="15"/>
      <c r="BT4" s="15"/>
      <c r="BU4" s="25"/>
      <c r="BV4" s="15"/>
      <c r="BX4" s="15"/>
      <c r="BY4" s="25"/>
      <c r="BZ4" s="15"/>
      <c r="CA4" s="25"/>
      <c r="CB4" s="15"/>
      <c r="CC4" s="25"/>
      <c r="CD4" s="15"/>
      <c r="CF4" s="15"/>
      <c r="CH4" s="15"/>
      <c r="CI4" s="25"/>
      <c r="CJ4" s="15"/>
      <c r="CL4" s="15"/>
      <c r="CN4" s="15"/>
      <c r="CP4" s="15"/>
      <c r="CR4" s="15"/>
      <c r="CT4" s="15"/>
      <c r="CV4" s="15"/>
      <c r="CX4" s="15"/>
      <c r="CZ4" s="15"/>
      <c r="DB4" s="15"/>
      <c r="DD4" s="15"/>
      <c r="DF4" s="15"/>
      <c r="DH4" s="15"/>
      <c r="DJ4" s="15"/>
      <c r="DL4" s="15"/>
      <c r="DN4" s="15"/>
      <c r="DP4" s="15"/>
      <c r="DR4" s="15"/>
      <c r="DT4" s="15"/>
      <c r="DV4" s="15"/>
      <c r="DX4" s="15"/>
      <c r="DZ4" s="15"/>
      <c r="EB4" s="15"/>
      <c r="ED4" s="15"/>
      <c r="EF4" s="15"/>
      <c r="EH4" s="15"/>
      <c r="EJ4" s="15"/>
      <c r="EL4" s="15"/>
      <c r="EN4" s="15"/>
      <c r="EP4" s="15"/>
      <c r="ER4" s="15"/>
      <c r="ET4" s="15"/>
      <c r="EV4" s="15"/>
      <c r="EX4" s="15"/>
      <c r="EZ4" s="15"/>
      <c r="FB4" s="15"/>
      <c r="FD4" s="15"/>
      <c r="FF4" s="15"/>
      <c r="FH4" s="33"/>
      <c r="FJ4" s="15"/>
      <c r="FL4" s="15"/>
      <c r="FN4" s="15"/>
      <c r="FP4" s="15"/>
      <c r="FR4" s="15"/>
      <c r="FT4" s="15"/>
      <c r="FV4" s="15"/>
      <c r="FX4" s="15"/>
      <c r="FZ4" s="15"/>
      <c r="GB4" s="15"/>
      <c r="GD4" s="15"/>
      <c r="GF4" s="15"/>
      <c r="GH4" s="15"/>
      <c r="GJ4" s="15"/>
      <c r="GL4" s="15"/>
      <c r="GN4" s="15"/>
      <c r="GP4" s="15"/>
      <c r="GR4" s="15"/>
      <c r="GT4" s="15"/>
      <c r="GV4" s="15"/>
      <c r="GX4" s="15"/>
      <c r="GZ4" s="15"/>
      <c r="HB4" s="15"/>
      <c r="HD4" s="15"/>
      <c r="HF4" s="15"/>
      <c r="HH4" s="15"/>
      <c r="HJ4" s="15"/>
      <c r="HL4" s="15"/>
      <c r="HN4" s="15"/>
      <c r="HP4" s="15"/>
      <c r="HR4" s="15"/>
      <c r="HT4" s="15"/>
      <c r="HV4" s="15"/>
      <c r="HX4" s="15"/>
      <c r="HZ4" s="15"/>
      <c r="IB4" s="15"/>
      <c r="ID4" s="15"/>
      <c r="IF4" s="15"/>
      <c r="IH4" s="15"/>
      <c r="IJ4" s="15"/>
      <c r="IL4" s="15"/>
      <c r="IN4" s="15"/>
      <c r="IP4" s="15"/>
      <c r="IR4" s="15"/>
      <c r="IT4" s="15"/>
      <c r="IV4" s="15"/>
      <c r="IX4" s="15"/>
      <c r="IZ4" s="15"/>
      <c r="JB4" s="15"/>
      <c r="JD4" s="15"/>
      <c r="JF4" s="15"/>
      <c r="JH4" s="15"/>
      <c r="JJ4" s="15"/>
      <c r="JL4" s="15"/>
      <c r="JN4" s="15"/>
      <c r="JP4" s="15"/>
      <c r="JR4" s="15"/>
      <c r="JT4" s="15"/>
      <c r="JV4" s="15"/>
      <c r="JX4" s="15"/>
      <c r="JZ4" s="15"/>
      <c r="KB4" s="15"/>
      <c r="KD4" s="15"/>
      <c r="KF4" s="15"/>
      <c r="KH4" s="15"/>
      <c r="KJ4" s="15"/>
      <c r="KL4" s="15"/>
      <c r="KN4" s="15"/>
      <c r="KP4" s="15"/>
      <c r="KR4" s="15"/>
      <c r="KT4" s="15"/>
      <c r="KV4" s="15"/>
      <c r="KX4" s="15"/>
      <c r="KZ4" s="15"/>
      <c r="LB4" s="15"/>
      <c r="LD4" s="15"/>
      <c r="LF4" s="15"/>
      <c r="LH4" s="15"/>
      <c r="LJ4" s="15"/>
      <c r="LL4" s="15"/>
      <c r="LN4" s="15"/>
      <c r="LP4" s="15"/>
      <c r="LR4" s="15"/>
      <c r="LT4" s="15"/>
      <c r="LV4" s="15"/>
      <c r="LX4" s="15"/>
      <c r="LZ4" s="15"/>
      <c r="MB4" s="15"/>
      <c r="MD4" s="15"/>
      <c r="MF4" s="15"/>
      <c r="MH4" s="15"/>
      <c r="MJ4" s="15"/>
      <c r="ML4" s="15"/>
      <c r="MN4" s="15"/>
      <c r="MP4" s="15"/>
      <c r="MR4" s="15"/>
      <c r="MT4" s="15"/>
      <c r="MV4" s="15"/>
      <c r="MX4" s="15"/>
      <c r="MZ4" s="15"/>
      <c r="NB4" s="15"/>
      <c r="ND4" s="15"/>
      <c r="NF4" s="15"/>
      <c r="NH4" s="15"/>
      <c r="NJ4" s="15"/>
      <c r="NL4" s="15"/>
      <c r="NN4" s="15"/>
      <c r="NP4" s="15"/>
      <c r="NR4" s="15"/>
      <c r="NT4" s="15"/>
      <c r="NV4" s="15"/>
      <c r="NX4" s="15"/>
      <c r="NZ4" s="15"/>
      <c r="OB4" s="31"/>
      <c r="OD4" s="31"/>
      <c r="OF4" s="31"/>
      <c r="OH4" s="31"/>
      <c r="OJ4" s="31"/>
      <c r="OL4" s="31"/>
      <c r="ON4" s="31"/>
      <c r="OP4" s="31"/>
      <c r="OR4" s="31"/>
      <c r="OT4" s="31"/>
      <c r="OV4" s="31"/>
      <c r="OX4" s="31"/>
      <c r="OZ4" s="31"/>
      <c r="PB4" s="31"/>
      <c r="PD4" s="31"/>
      <c r="PF4" s="31"/>
      <c r="PH4" s="31"/>
      <c r="PJ4" s="31"/>
      <c r="PL4" s="31"/>
      <c r="PN4" s="31"/>
      <c r="PP4" s="31"/>
      <c r="PR4" s="31"/>
      <c r="PT4" s="31"/>
      <c r="PV4" s="31"/>
      <c r="PX4" s="31"/>
      <c r="PZ4" s="31"/>
      <c r="QB4" s="31"/>
      <c r="QD4" s="31"/>
      <c r="QF4" s="31"/>
      <c r="QH4" s="31"/>
      <c r="QJ4" s="31"/>
      <c r="QL4" s="31"/>
      <c r="QN4" s="31"/>
      <c r="QP4" s="31"/>
      <c r="QR4" s="31"/>
      <c r="QT4" s="31"/>
      <c r="QV4" s="31"/>
      <c r="QX4" s="31"/>
      <c r="QZ4" s="31"/>
      <c r="RB4" s="31"/>
      <c r="RD4" s="31"/>
      <c r="RF4" s="31"/>
      <c r="RH4" s="31"/>
      <c r="RJ4" s="31"/>
      <c r="RL4" s="31"/>
    </row>
    <row r="5" spans="1:481">
      <c r="A5" s="12" t="s">
        <v>14</v>
      </c>
      <c r="B5" s="2"/>
      <c r="C5" s="5" t="s">
        <v>9</v>
      </c>
      <c r="D5" t="s">
        <v>12</v>
      </c>
      <c r="F5" s="15"/>
      <c r="G5" s="6"/>
      <c r="H5" s="18"/>
      <c r="I5" s="6"/>
      <c r="J5" s="15"/>
      <c r="K5" s="6"/>
      <c r="L5" s="15"/>
      <c r="M5" s="6"/>
      <c r="N5" s="74"/>
      <c r="O5" s="6"/>
      <c r="P5" s="19"/>
      <c r="R5" s="19"/>
      <c r="T5" s="19"/>
      <c r="V5" s="19"/>
      <c r="X5" s="19"/>
      <c r="Z5" s="19"/>
      <c r="AB5" s="15"/>
      <c r="AD5" s="19"/>
      <c r="AF5" s="19"/>
      <c r="AH5" s="19"/>
      <c r="AJ5" s="19"/>
      <c r="AL5" s="19"/>
      <c r="AM5" s="23"/>
      <c r="AN5" s="19"/>
      <c r="AP5" s="19"/>
      <c r="AQ5" s="23"/>
      <c r="AR5" s="19"/>
      <c r="AT5" s="19"/>
      <c r="AU5" s="23"/>
      <c r="AV5" s="19"/>
      <c r="AX5" s="19"/>
      <c r="AY5" s="23"/>
      <c r="AZ5" s="15"/>
      <c r="BB5" s="15"/>
      <c r="BC5" s="23"/>
      <c r="BD5" s="15"/>
      <c r="BE5" s="23"/>
      <c r="BF5" s="15"/>
      <c r="BH5" s="15"/>
      <c r="BI5" s="23"/>
      <c r="BJ5" s="15"/>
      <c r="BK5" s="23"/>
      <c r="BL5" s="15"/>
      <c r="BN5" s="15"/>
      <c r="BP5" s="15"/>
      <c r="BQ5" s="23"/>
      <c r="BR5" s="15"/>
      <c r="BT5" s="15"/>
      <c r="BU5" s="25"/>
      <c r="BV5" s="15"/>
      <c r="BX5" s="15"/>
      <c r="BY5" s="25"/>
      <c r="BZ5" s="15"/>
      <c r="CA5" s="25"/>
      <c r="CB5" s="15"/>
      <c r="CC5" s="25"/>
      <c r="CD5" s="15"/>
      <c r="CF5" s="15"/>
      <c r="CH5" s="15"/>
      <c r="CI5" s="25"/>
      <c r="CJ5" s="15"/>
      <c r="CL5" s="15"/>
      <c r="CN5" s="15"/>
      <c r="CP5" s="15"/>
      <c r="CR5" s="15"/>
      <c r="CT5" s="15"/>
      <c r="CV5" s="15"/>
      <c r="CX5" s="15"/>
      <c r="CZ5" s="15"/>
      <c r="DB5" s="15"/>
      <c r="DD5" s="15"/>
      <c r="DF5" s="15"/>
      <c r="DH5" s="15"/>
      <c r="DJ5" s="15"/>
      <c r="DL5" s="15"/>
      <c r="DN5" s="15"/>
      <c r="DP5" s="15"/>
      <c r="DR5" s="15"/>
      <c r="DT5" s="15"/>
      <c r="DV5" s="15"/>
      <c r="DX5" s="15"/>
      <c r="DZ5" s="15"/>
      <c r="EB5" s="15"/>
      <c r="ED5" s="15"/>
      <c r="EF5" s="15"/>
      <c r="EH5" s="15"/>
      <c r="EJ5" s="15"/>
      <c r="EL5" s="15"/>
      <c r="EN5" s="15"/>
      <c r="EP5" s="15"/>
      <c r="ER5" s="15"/>
      <c r="ET5" s="15"/>
      <c r="EV5" s="15"/>
      <c r="EX5" s="31"/>
      <c r="EZ5" s="31"/>
      <c r="FB5" s="31"/>
      <c r="FD5" s="31"/>
      <c r="FF5" s="31"/>
      <c r="FH5" s="34"/>
      <c r="FJ5" s="31"/>
      <c r="FL5" s="31"/>
      <c r="FN5" s="31"/>
      <c r="FP5" s="31"/>
      <c r="FR5" s="31"/>
      <c r="FT5" s="31"/>
      <c r="FV5" s="31"/>
      <c r="FX5" s="31"/>
      <c r="FZ5" s="31"/>
      <c r="GB5" s="31"/>
      <c r="GD5" s="31"/>
      <c r="GF5" s="31"/>
      <c r="GH5" s="31"/>
      <c r="GJ5" s="31"/>
      <c r="GL5" s="31"/>
      <c r="GN5" s="31"/>
      <c r="GP5" s="31"/>
      <c r="GR5" s="31"/>
      <c r="GT5" s="31"/>
      <c r="GV5" s="31"/>
      <c r="GX5" s="31"/>
      <c r="GZ5" s="31"/>
      <c r="HB5" s="31"/>
      <c r="HD5" s="31"/>
      <c r="HF5" s="31"/>
      <c r="HH5" s="35"/>
      <c r="HJ5" s="35"/>
      <c r="HL5" s="35"/>
      <c r="HN5" s="35"/>
      <c r="HP5" s="35"/>
      <c r="HR5" s="35"/>
      <c r="HT5" s="35"/>
      <c r="HV5" s="35"/>
      <c r="HX5" s="35"/>
      <c r="HZ5" s="35"/>
      <c r="IB5" s="35"/>
      <c r="ID5" s="35"/>
      <c r="IF5" s="35"/>
      <c r="IH5" s="35"/>
      <c r="IJ5" s="35"/>
      <c r="IL5" s="31"/>
      <c r="IN5" s="31"/>
      <c r="IP5" s="31"/>
      <c r="IR5" s="31"/>
      <c r="IT5" s="31"/>
      <c r="IV5" s="31"/>
      <c r="IX5" s="31"/>
      <c r="IZ5" s="31"/>
      <c r="JB5" s="31"/>
      <c r="JD5" s="31"/>
      <c r="JF5" s="31"/>
      <c r="JH5" s="31"/>
      <c r="JJ5" s="31"/>
      <c r="JL5" s="31"/>
      <c r="JN5" s="31"/>
      <c r="JP5" s="31"/>
      <c r="JR5" s="31"/>
      <c r="JT5" s="31"/>
      <c r="JV5" s="31"/>
      <c r="JX5" s="31"/>
      <c r="JZ5" s="31"/>
      <c r="KB5" s="31"/>
      <c r="KD5" s="31"/>
      <c r="KF5" s="31"/>
      <c r="KH5" s="31"/>
      <c r="KJ5" s="31"/>
      <c r="KL5" s="31"/>
      <c r="KN5" s="31"/>
      <c r="KP5" s="15"/>
      <c r="KR5" s="15"/>
      <c r="KT5" s="15"/>
      <c r="KV5" s="15"/>
      <c r="KX5" s="15"/>
      <c r="KZ5" s="15"/>
      <c r="LB5" s="15"/>
      <c r="LD5" s="15"/>
      <c r="LF5" s="15"/>
      <c r="LH5" s="15"/>
      <c r="LJ5" s="15"/>
      <c r="LL5" s="15"/>
      <c r="LN5" s="15"/>
      <c r="LP5" s="15"/>
      <c r="LR5" s="15"/>
      <c r="LT5" s="15"/>
      <c r="LV5" s="15"/>
      <c r="LX5" s="15"/>
      <c r="LZ5" s="15"/>
      <c r="MB5" s="15"/>
      <c r="MD5" s="15"/>
      <c r="MF5" s="15"/>
      <c r="MH5" s="15"/>
      <c r="MJ5" s="15"/>
      <c r="ML5" s="15"/>
      <c r="MN5" s="15"/>
      <c r="MP5" s="15"/>
      <c r="MR5" s="15"/>
      <c r="MT5" s="15"/>
      <c r="MV5" s="15"/>
      <c r="MX5" s="15"/>
      <c r="MZ5" s="15"/>
      <c r="NB5" s="15"/>
      <c r="ND5" s="15"/>
      <c r="NF5" s="15"/>
      <c r="NH5" s="15"/>
      <c r="NJ5" s="15"/>
      <c r="NL5" s="15"/>
      <c r="NN5" s="15"/>
      <c r="NP5" s="15"/>
      <c r="NR5" s="15"/>
      <c r="NT5" s="15"/>
      <c r="NV5" s="15"/>
      <c r="NX5" s="15"/>
      <c r="NZ5" s="15"/>
      <c r="OB5" s="31"/>
      <c r="OD5" s="31"/>
      <c r="OF5" s="31"/>
      <c r="OH5" s="31"/>
      <c r="OJ5" s="31"/>
      <c r="OL5" s="31"/>
      <c r="ON5" s="31"/>
      <c r="OP5" s="31"/>
      <c r="OR5" s="31"/>
      <c r="OT5" s="31"/>
      <c r="OV5" s="31"/>
      <c r="OX5" s="31"/>
      <c r="OZ5" s="31"/>
      <c r="PB5" s="31"/>
      <c r="PD5" s="31"/>
      <c r="PF5" s="31"/>
      <c r="PH5" s="31"/>
      <c r="PJ5" s="31"/>
      <c r="PL5" s="31"/>
      <c r="PN5" s="31"/>
      <c r="PP5" s="31"/>
      <c r="PR5" s="31"/>
      <c r="PT5" s="31"/>
      <c r="PV5" s="31"/>
      <c r="PX5" s="31"/>
      <c r="PZ5" s="31"/>
      <c r="QB5" s="31"/>
      <c r="QD5" s="31"/>
      <c r="QF5" s="31"/>
      <c r="QH5" s="31"/>
      <c r="QJ5" s="31"/>
      <c r="QL5" s="31"/>
      <c r="QN5" s="31"/>
      <c r="QP5" s="31"/>
      <c r="QR5" s="31"/>
      <c r="QT5" s="31"/>
      <c r="QV5" s="31"/>
      <c r="QX5" s="31"/>
      <c r="QZ5" s="31"/>
      <c r="RB5" s="31"/>
      <c r="RD5" s="31"/>
      <c r="RF5" s="31"/>
      <c r="RH5" s="31"/>
      <c r="RJ5" s="31"/>
      <c r="RL5" s="31"/>
    </row>
    <row r="6" spans="1:481" ht="16.5" thickBot="1">
      <c r="D6" s="69" t="s">
        <v>98</v>
      </c>
      <c r="E6" s="69" t="s">
        <v>98</v>
      </c>
      <c r="F6" s="5" t="s">
        <v>99</v>
      </c>
      <c r="G6" s="5" t="s">
        <v>99</v>
      </c>
      <c r="H6" s="69" t="s">
        <v>100</v>
      </c>
      <c r="I6" s="69" t="s">
        <v>100</v>
      </c>
    </row>
    <row r="7" spans="1:481" ht="33.75" customHeight="1">
      <c r="A7" s="3" t="s">
        <v>19</v>
      </c>
      <c r="B7" s="63"/>
      <c r="C7" s="2"/>
      <c r="D7" s="66" t="s">
        <v>95</v>
      </c>
      <c r="E7" s="67" t="s">
        <v>101</v>
      </c>
      <c r="F7" s="68" t="s">
        <v>95</v>
      </c>
      <c r="G7" s="67" t="s">
        <v>101</v>
      </c>
      <c r="H7" s="68" t="s">
        <v>95</v>
      </c>
      <c r="I7" s="67" t="s">
        <v>101</v>
      </c>
      <c r="PB7" s="10"/>
    </row>
    <row r="8" spans="1:481" ht="66.75" customHeight="1">
      <c r="A8" s="3">
        <v>1</v>
      </c>
      <c r="B8" s="4" t="s">
        <v>39</v>
      </c>
      <c r="C8" s="13"/>
      <c r="D8">
        <v>1</v>
      </c>
      <c r="F8">
        <v>1</v>
      </c>
      <c r="H8">
        <v>1</v>
      </c>
    </row>
    <row r="9" spans="1:481" ht="24.75" customHeight="1">
      <c r="A9" s="3">
        <v>2</v>
      </c>
      <c r="B9" s="4" t="s">
        <v>40</v>
      </c>
      <c r="C9" s="13"/>
      <c r="D9">
        <v>1</v>
      </c>
      <c r="F9">
        <v>1</v>
      </c>
      <c r="H9">
        <v>0</v>
      </c>
    </row>
    <row r="10" spans="1:481" ht="30">
      <c r="A10" s="3">
        <v>3</v>
      </c>
      <c r="B10" s="4" t="s">
        <v>41</v>
      </c>
      <c r="C10" s="13"/>
      <c r="D10">
        <v>0</v>
      </c>
      <c r="F10">
        <v>1</v>
      </c>
      <c r="H10">
        <v>1</v>
      </c>
    </row>
    <row r="11" spans="1:481" ht="30">
      <c r="A11" s="3">
        <v>4</v>
      </c>
      <c r="B11" s="4" t="s">
        <v>38</v>
      </c>
      <c r="C11" s="13"/>
      <c r="D11">
        <v>0.67</v>
      </c>
      <c r="F11">
        <v>0.67</v>
      </c>
      <c r="H11">
        <v>1</v>
      </c>
      <c r="GN11" s="42"/>
    </row>
    <row r="12" spans="1:481">
      <c r="A12" s="3">
        <v>5</v>
      </c>
      <c r="B12" s="4" t="s">
        <v>42</v>
      </c>
      <c r="C12" s="13"/>
      <c r="D12">
        <v>1</v>
      </c>
      <c r="H12">
        <v>1</v>
      </c>
      <c r="GN12" s="42"/>
    </row>
    <row r="13" spans="1:481">
      <c r="A13" s="3"/>
      <c r="B13" s="63"/>
      <c r="C13" s="2"/>
    </row>
    <row r="14" spans="1:481" s="39" customFormat="1">
      <c r="A14" s="36" t="s">
        <v>17</v>
      </c>
      <c r="B14" s="64"/>
      <c r="C14" s="38"/>
    </row>
    <row r="15" spans="1:481" s="39" customFormat="1">
      <c r="A15" s="37" t="s">
        <v>8</v>
      </c>
      <c r="B15" s="64"/>
      <c r="C15" s="38"/>
    </row>
    <row r="16" spans="1:481" s="39" customFormat="1" ht="135">
      <c r="A16" s="37">
        <v>6</v>
      </c>
      <c r="B16" s="65" t="s">
        <v>20</v>
      </c>
      <c r="C16" s="40"/>
      <c r="D16" s="39">
        <v>1</v>
      </c>
      <c r="F16" s="39">
        <v>2</v>
      </c>
      <c r="H16" s="39">
        <v>2</v>
      </c>
    </row>
    <row r="17" spans="1:204" s="39" customFormat="1" ht="105">
      <c r="A17" s="37">
        <v>7</v>
      </c>
      <c r="B17" s="65" t="s">
        <v>21</v>
      </c>
      <c r="C17" s="40"/>
      <c r="D17" s="39">
        <v>1</v>
      </c>
      <c r="F17" s="39">
        <v>2</v>
      </c>
      <c r="H17" s="39">
        <v>2</v>
      </c>
    </row>
    <row r="18" spans="1:204" s="39" customFormat="1" ht="75">
      <c r="A18" s="37">
        <v>8</v>
      </c>
      <c r="B18" s="65" t="s">
        <v>22</v>
      </c>
      <c r="C18" s="40"/>
      <c r="D18" s="39">
        <v>1</v>
      </c>
      <c r="F18" s="39">
        <v>2</v>
      </c>
      <c r="H18" s="39">
        <v>1</v>
      </c>
    </row>
    <row r="19" spans="1:204" s="39" customFormat="1">
      <c r="A19" s="37"/>
      <c r="B19" s="64"/>
      <c r="C19" s="38"/>
    </row>
    <row r="20" spans="1:204" s="39" customFormat="1">
      <c r="A20" s="37" t="s">
        <v>26</v>
      </c>
      <c r="B20" s="64"/>
      <c r="C20" s="38"/>
    </row>
    <row r="21" spans="1:204" s="39" customFormat="1" ht="45">
      <c r="A21" s="37">
        <v>9</v>
      </c>
      <c r="B21" s="65" t="s">
        <v>43</v>
      </c>
      <c r="C21" s="40"/>
      <c r="D21" s="39">
        <v>0</v>
      </c>
      <c r="F21" s="39">
        <v>2</v>
      </c>
      <c r="H21" s="39">
        <v>2</v>
      </c>
    </row>
    <row r="22" spans="1:204" s="39" customFormat="1" ht="60">
      <c r="A22" s="37">
        <v>10</v>
      </c>
      <c r="B22" s="65" t="s">
        <v>1</v>
      </c>
      <c r="C22" s="40"/>
      <c r="D22" s="39">
        <v>1</v>
      </c>
      <c r="F22" s="39">
        <v>1</v>
      </c>
      <c r="H22" s="39">
        <v>2</v>
      </c>
    </row>
    <row r="23" spans="1:204" s="39" customFormat="1" ht="60">
      <c r="A23" s="37">
        <v>11</v>
      </c>
      <c r="B23" s="65" t="s">
        <v>24</v>
      </c>
      <c r="C23" s="40"/>
      <c r="D23" s="39">
        <v>1</v>
      </c>
      <c r="F23" s="39">
        <v>2</v>
      </c>
      <c r="H23" s="39">
        <v>2</v>
      </c>
    </row>
    <row r="24" spans="1:204" s="39" customFormat="1">
      <c r="A24" s="37"/>
      <c r="B24" s="64"/>
      <c r="C24" s="38"/>
    </row>
    <row r="25" spans="1:204" s="39" customFormat="1">
      <c r="A25" s="37" t="s">
        <v>27</v>
      </c>
      <c r="B25" s="64"/>
      <c r="C25" s="38"/>
    </row>
    <row r="26" spans="1:204" s="39" customFormat="1" ht="75">
      <c r="A26" s="37">
        <v>12</v>
      </c>
      <c r="B26" s="65" t="s">
        <v>25</v>
      </c>
      <c r="C26" s="40"/>
      <c r="D26" s="39">
        <v>1</v>
      </c>
      <c r="F26" s="39">
        <v>2</v>
      </c>
      <c r="H26" s="39">
        <v>2</v>
      </c>
    </row>
    <row r="27" spans="1:204" s="39" customFormat="1" ht="75">
      <c r="A27" s="37">
        <v>13</v>
      </c>
      <c r="B27" s="65" t="s">
        <v>0</v>
      </c>
      <c r="C27" s="40"/>
      <c r="D27" s="39">
        <v>1</v>
      </c>
      <c r="F27" s="39">
        <v>2</v>
      </c>
      <c r="H27" s="39">
        <v>2</v>
      </c>
    </row>
    <row r="28" spans="1:204" s="39" customFormat="1" ht="75">
      <c r="A28" s="37">
        <v>14</v>
      </c>
      <c r="B28" s="65" t="s">
        <v>28</v>
      </c>
      <c r="C28" s="40"/>
      <c r="D28" s="39">
        <v>0</v>
      </c>
      <c r="F28" s="39">
        <v>2</v>
      </c>
      <c r="H28" s="39">
        <v>2</v>
      </c>
    </row>
    <row r="29" spans="1:204">
      <c r="A29" s="11"/>
      <c r="B29" s="11"/>
      <c r="GV29" s="41"/>
    </row>
    <row r="30" spans="1:204">
      <c r="A30" s="11" t="s">
        <v>18</v>
      </c>
      <c r="B30" s="11"/>
    </row>
    <row r="31" spans="1:204">
      <c r="A31" s="1" t="s">
        <v>13</v>
      </c>
      <c r="D31">
        <f>SUM(D8:D28)</f>
        <v>10.67</v>
      </c>
      <c r="E31">
        <f t="shared" ref="E31:I31" si="0">SUM(E8:E28)</f>
        <v>0</v>
      </c>
      <c r="F31">
        <f t="shared" si="0"/>
        <v>20.67</v>
      </c>
      <c r="G31">
        <f t="shared" si="0"/>
        <v>0</v>
      </c>
      <c r="H31">
        <f>SUM(H8:H28)</f>
        <v>21</v>
      </c>
      <c r="I31">
        <f t="shared" si="0"/>
        <v>0</v>
      </c>
    </row>
    <row r="32" spans="1:204">
      <c r="A32" s="1" t="s">
        <v>16</v>
      </c>
      <c r="D32">
        <f>D31/(23-E31)</f>
        <v>0.46391304347826084</v>
      </c>
      <c r="F32">
        <f>F31/(23-G31)</f>
        <v>0.89869565217391312</v>
      </c>
      <c r="H32">
        <f>H31/(23-I31)</f>
        <v>0.91304347826086951</v>
      </c>
    </row>
  </sheetData>
  <phoneticPr fontId="10" type="noConversion"/>
  <pageMargins left="0.75" right="0.75" top="1" bottom="1" header="0.5" footer="0.5"/>
  <pageSetup orientation="portrait" horizontalDpi="4294967292" vertic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STUDY COMPREHENSIVENESS</vt:lpstr>
      <vt:lpstr>Image Quality</vt:lpstr>
    </vt:vector>
  </TitlesOfParts>
  <Company>Stanford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Theresa Tacy</dc:creator>
  <cp:lastModifiedBy>Clara Fitzgerald</cp:lastModifiedBy>
  <dcterms:created xsi:type="dcterms:W3CDTF">2015-06-03T19:41:26Z</dcterms:created>
  <dcterms:modified xsi:type="dcterms:W3CDTF">2018-03-27T20:50:21Z</dcterms:modified>
</cp:coreProperties>
</file>